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210" tabRatio="950" activeTab="1"/>
  </bookViews>
  <sheets>
    <sheet name="Entry List Slieve Donard" sheetId="1" r:id="rId1"/>
    <sheet name="S Donard - Result " sheetId="2" r:id="rId2"/>
    <sheet name="Sheet1" sheetId="3" r:id="rId3"/>
  </sheets>
  <definedNames>
    <definedName name="_xlnm._FilterDatabase" localSheetId="0" hidden="1">'Entry List Slieve Donard'!$A$1:$M$445</definedName>
    <definedName name="_xlnm.Print_Area" localSheetId="1">'S Donard - Result '!$A$1:$I$89</definedName>
  </definedNames>
  <calcPr fullCalcOnLoad="1"/>
</workbook>
</file>

<file path=xl/sharedStrings.xml><?xml version="1.0" encoding="utf-8"?>
<sst xmlns="http://schemas.openxmlformats.org/spreadsheetml/2006/main" count="576" uniqueCount="403">
  <si>
    <t>Race Number</t>
  </si>
  <si>
    <t>Names</t>
  </si>
  <si>
    <t>Category</t>
  </si>
  <si>
    <t>Club</t>
  </si>
  <si>
    <t>Address</t>
  </si>
  <si>
    <t>Phone Number</t>
  </si>
  <si>
    <t>Email</t>
  </si>
  <si>
    <t>Next of Kin</t>
  </si>
  <si>
    <t>Telephone Number</t>
  </si>
  <si>
    <t>Position</t>
  </si>
  <si>
    <t>Name</t>
  </si>
  <si>
    <t>% Time of Winner</t>
  </si>
  <si>
    <t>Race No</t>
  </si>
  <si>
    <t>Car reg</t>
  </si>
  <si>
    <t>DOB</t>
  </si>
  <si>
    <t>Summit Time</t>
  </si>
  <si>
    <t>Descent Time</t>
  </si>
  <si>
    <t>Finish Time</t>
  </si>
  <si>
    <t>Summit Position</t>
  </si>
  <si>
    <t>Descent Position</t>
  </si>
  <si>
    <t>Entry Fee</t>
  </si>
  <si>
    <t>V55</t>
  </si>
  <si>
    <t>Mourne Runners</t>
  </si>
  <si>
    <t>WJ Brown</t>
  </si>
  <si>
    <t>Stephen Slaon</t>
  </si>
  <si>
    <t>MO</t>
  </si>
  <si>
    <t>Neil Carty</t>
  </si>
  <si>
    <t>V40</t>
  </si>
  <si>
    <t>North Belfast Hatrriers</t>
  </si>
  <si>
    <t>Richard Bell</t>
  </si>
  <si>
    <t xml:space="preserve">V35 </t>
  </si>
  <si>
    <t>Newcastle AC</t>
  </si>
  <si>
    <t xml:space="preserve">Niall McConville </t>
  </si>
  <si>
    <t>Unattached</t>
  </si>
  <si>
    <t>Michael Noel Douglas</t>
  </si>
  <si>
    <t>V50</t>
  </si>
  <si>
    <t>Des Woods</t>
  </si>
  <si>
    <t>Clive Bailey</t>
  </si>
  <si>
    <t>Nathan McComb</t>
  </si>
  <si>
    <t xml:space="preserve">MJ </t>
  </si>
  <si>
    <t>Stephen Cunnigham</t>
  </si>
  <si>
    <t>Tish McCann</t>
  </si>
  <si>
    <t>LV45</t>
  </si>
  <si>
    <t>Harry Teggarty</t>
  </si>
  <si>
    <t>V60</t>
  </si>
  <si>
    <t>Andrew Niblock</t>
  </si>
  <si>
    <t>Gary Niblock</t>
  </si>
  <si>
    <t>Merwyn Donaldson</t>
  </si>
  <si>
    <t>Francis Boal</t>
  </si>
  <si>
    <t>Lagan Valley AC</t>
  </si>
  <si>
    <t xml:space="preserve">Colum Campbell </t>
  </si>
  <si>
    <t>Paul Jackson</t>
  </si>
  <si>
    <t>Rowallaane Ramblers</t>
  </si>
  <si>
    <t>Ann Sandford</t>
  </si>
  <si>
    <t>Mark King</t>
  </si>
  <si>
    <t>V45</t>
  </si>
  <si>
    <t>Murlough AC</t>
  </si>
  <si>
    <t xml:space="preserve">Jim Walker </t>
  </si>
  <si>
    <t>Brendan Quail</t>
  </si>
  <si>
    <t>Jonny Steede</t>
  </si>
  <si>
    <t>Ballymena Runners</t>
  </si>
  <si>
    <t>Ricky Cowan</t>
  </si>
  <si>
    <t>Paddy Mallon</t>
  </si>
  <si>
    <t>BARF</t>
  </si>
  <si>
    <t>Newry City Runners</t>
  </si>
  <si>
    <t>Pete Grant</t>
  </si>
  <si>
    <t>Desmond O'Neill</t>
  </si>
  <si>
    <t>Banbridge AC</t>
  </si>
  <si>
    <t>John Graham</t>
  </si>
  <si>
    <t>Dominic McInerney</t>
  </si>
  <si>
    <t>Paul Fegan</t>
  </si>
  <si>
    <t>Michael Gallagher</t>
  </si>
  <si>
    <t>Audey McVeigh</t>
  </si>
  <si>
    <t>David Evans</t>
  </si>
  <si>
    <t>David Steele</t>
  </si>
  <si>
    <t>Brendan Donnelly</t>
  </si>
  <si>
    <t>David McNeilly</t>
  </si>
  <si>
    <t>Gareth McKeown</t>
  </si>
  <si>
    <t xml:space="preserve">Eamon McCrickard </t>
  </si>
  <si>
    <t>Eugene McCann</t>
  </si>
  <si>
    <t>Barry Rankin</t>
  </si>
  <si>
    <t>Willy Hoey</t>
  </si>
  <si>
    <t>Andrew Annett</t>
  </si>
  <si>
    <t>Peter McKibben</t>
  </si>
  <si>
    <t>Castlewellan GACAC</t>
  </si>
  <si>
    <t>Iain Whiteside</t>
  </si>
  <si>
    <t>Edingburgh University</t>
  </si>
  <si>
    <t>Donal Ward</t>
  </si>
  <si>
    <t xml:space="preserve">Stephen Wallace </t>
  </si>
  <si>
    <t>Ian Cleland</t>
  </si>
  <si>
    <t xml:space="preserve">Conor McMullan </t>
  </si>
  <si>
    <t>Annadale Striders</t>
  </si>
  <si>
    <t>Rory McMullan</t>
  </si>
  <si>
    <t>Jim Brown</t>
  </si>
  <si>
    <t>Laurence Hamilton</t>
  </si>
  <si>
    <t>Cecil McCullough</t>
  </si>
  <si>
    <t>Trevor Wilson</t>
  </si>
  <si>
    <t>Shileen O'Kane</t>
  </si>
  <si>
    <t>LV40</t>
  </si>
  <si>
    <t>Donal O'Kane</t>
  </si>
  <si>
    <t>Barry McCarroll</t>
  </si>
  <si>
    <t>Simon Reeve</t>
  </si>
  <si>
    <t>Fermanagh Orienteers</t>
  </si>
  <si>
    <t xml:space="preserve">Amy Beggs </t>
  </si>
  <si>
    <t>Larne</t>
  </si>
  <si>
    <t>Gerard Rowe</t>
  </si>
  <si>
    <t>Laura Hamill</t>
  </si>
  <si>
    <t>Larne AC</t>
  </si>
  <si>
    <t>Dale Smith</t>
  </si>
  <si>
    <t>Charlie Henderson</t>
  </si>
  <si>
    <t>Nigel Hart</t>
  </si>
  <si>
    <t xml:space="preserve">Barry Wells </t>
  </si>
  <si>
    <t>Elaine Hall</t>
  </si>
  <si>
    <t>LV35</t>
  </si>
  <si>
    <t>Declan Morgan</t>
  </si>
  <si>
    <t>City of Lisburn AC</t>
  </si>
  <si>
    <t>Jason Radcliffe</t>
  </si>
  <si>
    <t xml:space="preserve">Neil Darby </t>
  </si>
  <si>
    <t>Gavin Millington</t>
  </si>
  <si>
    <t xml:space="preserve">Donald Smith </t>
  </si>
  <si>
    <t>Up and Running</t>
  </si>
  <si>
    <t>Liam Venney</t>
  </si>
  <si>
    <t>East Down AC</t>
  </si>
  <si>
    <t>John Kelly</t>
  </si>
  <si>
    <t>Laurence Dorman</t>
  </si>
  <si>
    <t>Nigel McKinney</t>
  </si>
  <si>
    <t>Bob Brown</t>
  </si>
  <si>
    <t>Jonathan McCloy</t>
  </si>
  <si>
    <t>Andrew McGibbon</t>
  </si>
  <si>
    <t>Kathleen Monteverde</t>
  </si>
  <si>
    <t>Damien McDaid</t>
  </si>
  <si>
    <t>Deon McNeilly</t>
  </si>
  <si>
    <t>Dale Mathers</t>
  </si>
  <si>
    <t>Denise Mathers</t>
  </si>
  <si>
    <t>Jackie Toal</t>
  </si>
  <si>
    <t>Andy Bridge</t>
  </si>
  <si>
    <t>Anna McCoy</t>
  </si>
  <si>
    <t>FO</t>
  </si>
  <si>
    <t>Ross Denvir</t>
  </si>
  <si>
    <t>Mary Mackin</t>
  </si>
  <si>
    <t>LV55</t>
  </si>
  <si>
    <t>Dromore AC</t>
  </si>
  <si>
    <t>David Bell</t>
  </si>
  <si>
    <t xml:space="preserve">Paul Hollywood </t>
  </si>
  <si>
    <t>Armagh AC</t>
  </si>
  <si>
    <t>Declan McCrory</t>
  </si>
  <si>
    <t>Frank McKenna</t>
  </si>
  <si>
    <t>Gareth McGimpsey</t>
  </si>
  <si>
    <t>Ian McCollam</t>
  </si>
  <si>
    <t>Thomas Sloan</t>
  </si>
  <si>
    <t>Age on Day</t>
  </si>
  <si>
    <t>Beat 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</si>
  <si>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</si>
  <si>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</si>
  <si>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</si>
  <si>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</si>
  <si>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</si>
  <si>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</si>
  <si>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</si>
  <si>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</si>
  <si>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</si>
  <si>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</si>
  <si>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</si>
  <si>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</si>
  <si>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</si>
  <si>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</si>
  <si>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</si>
  <si>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</si>
  <si>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</si>
  <si>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</si>
  <si>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</si>
  <si>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</si>
  <si>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</si>
  <si>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</si>
  <si>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</si>
  <si>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</si>
  <si>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</si>
  <si>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</si>
  <si>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</si>
  <si>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</si>
  <si>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</si>
  <si>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</si>
  <si>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</si>
  <si>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</si>
  <si>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</si>
  <si>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</si>
  <si>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</si>
  <si>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</si>
  <si>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</si>
  <si>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</si>
  <si>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</si>
  <si>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</si>
  <si>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</si>
  <si>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</si>
  <si>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</si>
  <si>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</si>
  <si>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</si>
  <si>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</si>
  <si>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</si>
  <si>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</si>
  <si>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</si>
  <si>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</si>
  <si>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</si>
  <si>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</si>
  <si>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</si>
  <si>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</si>
  <si>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</si>
  <si>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</si>
  <si>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</si>
  <si>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</si>
  <si>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</si>
  <si>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</si>
  <si>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x</t>
  </si>
  <si>
    <t>DNF</t>
  </si>
  <si>
    <t>63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</si>
  <si>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</si>
  <si>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</si>
  <si>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</si>
  <si>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</si>
  <si>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</si>
  <si>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</si>
  <si>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</si>
  <si>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</si>
  <si>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</si>
  <si>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</si>
  <si>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</si>
  <si>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</si>
  <si>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</si>
  <si>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</si>
  <si>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</si>
  <si>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</si>
  <si>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</si>
  <si>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</si>
  <si>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</si>
  <si>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</si>
  <si>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</si>
  <si>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</si>
  <si>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</si>
  <si>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</si>
  <si>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</si>
  <si>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</si>
  <si>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</si>
  <si>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</si>
  <si>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75</t>
  </si>
  <si>
    <t>91</t>
  </si>
  <si>
    <t>92</t>
  </si>
  <si>
    <t>93</t>
  </si>
  <si>
    <t>00:45:22</t>
  </si>
  <si>
    <t>00:46:15</t>
  </si>
  <si>
    <t>00:47:56</t>
  </si>
  <si>
    <t>00:48:30</t>
  </si>
  <si>
    <t>00:49:38</t>
  </si>
  <si>
    <t>00:46:28</t>
  </si>
  <si>
    <t>00:51:33</t>
  </si>
  <si>
    <t>00:48:12</t>
  </si>
  <si>
    <t>00:50:16</t>
  </si>
  <si>
    <t>00:50:17</t>
  </si>
  <si>
    <t>00:49:42</t>
  </si>
  <si>
    <t>00:44:42</t>
  </si>
  <si>
    <t>00:50:46</t>
  </si>
  <si>
    <t>00:50:42</t>
  </si>
  <si>
    <t>00:51:35</t>
  </si>
  <si>
    <t>00:57:10</t>
  </si>
  <si>
    <t>00:55:10</t>
  </si>
  <si>
    <t>00:57:14</t>
  </si>
  <si>
    <t>00:59:56</t>
  </si>
  <si>
    <t>00:59:08</t>
  </si>
  <si>
    <t>00:57:19</t>
  </si>
  <si>
    <t>00:57:26</t>
  </si>
  <si>
    <t>00:59:59</t>
  </si>
  <si>
    <t>00:58:36</t>
  </si>
  <si>
    <t>00:51:01</t>
  </si>
  <si>
    <t>00:49:31</t>
  </si>
  <si>
    <t>00:50:48</t>
  </si>
  <si>
    <t>00:50:51</t>
  </si>
  <si>
    <t>00:51:25</t>
  </si>
  <si>
    <t>00:51:29</t>
  </si>
  <si>
    <t>00:52:31</t>
  </si>
  <si>
    <t>00:50:52</t>
  </si>
  <si>
    <t>00:52:26</t>
  </si>
  <si>
    <t>00:54:19</t>
  </si>
  <si>
    <t>00:53:43</t>
  </si>
  <si>
    <t>00:53:47</t>
  </si>
  <si>
    <t>00:51:10</t>
  </si>
  <si>
    <t>00:54:34</t>
  </si>
  <si>
    <t>00:53:49</t>
  </si>
  <si>
    <t>00:52:07</t>
  </si>
  <si>
    <t>00:53:54</t>
  </si>
  <si>
    <t>00:53:30</t>
  </si>
  <si>
    <t>00:56:10</t>
  </si>
  <si>
    <t>00:54:29</t>
  </si>
  <si>
    <t>00:55:37</t>
  </si>
  <si>
    <t>00:56:15</t>
  </si>
  <si>
    <t>00:59:30</t>
  </si>
  <si>
    <t>00:57:20</t>
  </si>
  <si>
    <t>00:52:22</t>
  </si>
  <si>
    <t>00:56:27</t>
  </si>
  <si>
    <t>00:53:55</t>
  </si>
  <si>
    <t>00:56:22</t>
  </si>
  <si>
    <t>00:55:51</t>
  </si>
  <si>
    <t>00:54:36</t>
  </si>
  <si>
    <t>00:54:30</t>
  </si>
  <si>
    <t>01:00:17</t>
  </si>
  <si>
    <t>01:01:20</t>
  </si>
  <si>
    <t>01:01:42</t>
  </si>
  <si>
    <t>01:03:26</t>
  </si>
  <si>
    <t>01:03:40</t>
  </si>
  <si>
    <t>01:03:53</t>
  </si>
  <si>
    <t>01:04:25</t>
  </si>
  <si>
    <t>01:04:33</t>
  </si>
  <si>
    <t>01:05:07</t>
  </si>
  <si>
    <t>01:05:13</t>
  </si>
  <si>
    <t>01:06:33</t>
  </si>
  <si>
    <t>01:06:35</t>
  </si>
  <si>
    <t>01:07:46</t>
  </si>
  <si>
    <t>01:08:06</t>
  </si>
  <si>
    <t>01:08:08</t>
  </si>
  <si>
    <t>01:08:47</t>
  </si>
  <si>
    <t>01:08:52</t>
  </si>
  <si>
    <t>01:09:23</t>
  </si>
  <si>
    <t>01:10:59</t>
  </si>
  <si>
    <t>01:11:17</t>
  </si>
  <si>
    <t>01:11:36</t>
  </si>
  <si>
    <t>01:12:21</t>
  </si>
  <si>
    <t>01:12:33</t>
  </si>
  <si>
    <t>01:13:08</t>
  </si>
  <si>
    <t>01:13:52</t>
  </si>
  <si>
    <t>01:13:55</t>
  </si>
  <si>
    <t>01:14:00</t>
  </si>
  <si>
    <t>01:14:38</t>
  </si>
  <si>
    <t>01:15:13</t>
  </si>
  <si>
    <t>01:15:48</t>
  </si>
  <si>
    <t>01:15:56</t>
  </si>
  <si>
    <t>01:15:57</t>
  </si>
  <si>
    <t>01:16:37</t>
  </si>
  <si>
    <t>01:16:46</t>
  </si>
  <si>
    <t>01:16:49</t>
  </si>
  <si>
    <t>01:16:52</t>
  </si>
  <si>
    <t>01:16:58</t>
  </si>
  <si>
    <t>01:17:07</t>
  </si>
  <si>
    <t>01:17:27</t>
  </si>
  <si>
    <t>01:17:32</t>
  </si>
  <si>
    <t>01:17:38</t>
  </si>
  <si>
    <t>01:18:41</t>
  </si>
  <si>
    <t>01:19:01</t>
  </si>
  <si>
    <t>01:19:05</t>
  </si>
  <si>
    <t>01:19:24</t>
  </si>
  <si>
    <t>01:19:49</t>
  </si>
  <si>
    <t>01:19:57</t>
  </si>
  <si>
    <t>01:20:07</t>
  </si>
  <si>
    <t>01:21:19</t>
  </si>
  <si>
    <t>01:21:28</t>
  </si>
  <si>
    <t>01:22:11</t>
  </si>
  <si>
    <t>01:22:33</t>
  </si>
  <si>
    <t>01:23:03</t>
  </si>
  <si>
    <t>01:23:25</t>
  </si>
  <si>
    <t>01:23:39</t>
  </si>
  <si>
    <t>01:23:41</t>
  </si>
  <si>
    <t>01:24:21</t>
  </si>
  <si>
    <t>01:25:24</t>
  </si>
  <si>
    <t>01:25:42</t>
  </si>
  <si>
    <t>01:25:50</t>
  </si>
  <si>
    <t>01:25:54</t>
  </si>
  <si>
    <t>01:26:15</t>
  </si>
  <si>
    <t>01:26:35</t>
  </si>
  <si>
    <t>01:26:50</t>
  </si>
  <si>
    <t>01:28:56</t>
  </si>
  <si>
    <t>01:29:11</t>
  </si>
  <si>
    <t>01:29:21</t>
  </si>
  <si>
    <t>01:30:17</t>
  </si>
  <si>
    <t>01:30:50</t>
  </si>
  <si>
    <t>01:30:53</t>
  </si>
  <si>
    <t>01:30:57</t>
  </si>
  <si>
    <t>01:31:05</t>
  </si>
  <si>
    <t>01:32:12</t>
  </si>
  <si>
    <t>01:32:30</t>
  </si>
  <si>
    <t>01:32:55</t>
  </si>
  <si>
    <t>01:33:00</t>
  </si>
  <si>
    <t>01:33:24</t>
  </si>
  <si>
    <t>01:33:30</t>
  </si>
  <si>
    <t>01:36:26</t>
  </si>
  <si>
    <t>01:36:54</t>
  </si>
  <si>
    <t>01:37:04</t>
  </si>
  <si>
    <t>01:37:37</t>
  </si>
  <si>
    <t>01:41:30</t>
  </si>
  <si>
    <t>01:44:41</t>
  </si>
  <si>
    <t>01:45:11</t>
  </si>
  <si>
    <t>01:49:41</t>
  </si>
  <si>
    <t>01:49:43</t>
  </si>
  <si>
    <t>01:55:15</t>
  </si>
  <si>
    <t>01:06:36</t>
  </si>
  <si>
    <t>01:11:44</t>
  </si>
  <si>
    <t>01:05:28</t>
  </si>
  <si>
    <t>01:08:55</t>
  </si>
  <si>
    <t>01:02:49</t>
  </si>
  <si>
    <t>01:04:16</t>
  </si>
  <si>
    <t>01:03:50</t>
  </si>
  <si>
    <t>01:00:22</t>
  </si>
  <si>
    <t>01:01:15</t>
  </si>
  <si>
    <t>01:06:03</t>
  </si>
  <si>
    <t>01:01:28</t>
  </si>
  <si>
    <t>01:01:21</t>
  </si>
  <si>
    <t>01:00:59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</si>
</sst>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0.00;[Red]0.00"/>
    <numFmt numFmtId="169" formatCode="[$€-2]\ #,##0.00_);[Red]\([$€-2]\ #,##0.00\)"/>
    <numFmt numFmtId="170" formatCode="h:mm:ss;@"/>
    <numFmt numFmtId="171" formatCode="[$-F400]h:mm:ss\ AM/PM"/>
    <numFmt numFmtId="172" formatCode="hh:mm:ss;@"/>
    <numFmt numFmtId="173" formatCode="[$-409]h:mm:ss\ AM/PM;@"/>
    <numFmt numFmtId="174" formatCode="[$-809]dd\ mmmm\ yyyy"/>
    <numFmt numFmtId="175" formatCode="0.0%"/>
    <numFmt numFmtId="176" formatCode="0.0000"/>
    <numFmt numFmtId="177" formatCode="[mm]:ss"/>
    <numFmt numFmtId="178" formatCode="[m]:s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Helvetica Neue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12"/>
      <name val="Arial"/>
      <family val="2"/>
    </font>
    <font>
      <sz val="14"/>
      <color indexed="12"/>
      <name val="Arial"/>
      <family val="2"/>
    </font>
    <font>
      <u val="single"/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Protection="0">
      <alignment vertical="top"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70" fontId="3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 horizontal="center"/>
    </xf>
    <xf numFmtId="0" fontId="9" fillId="0" borderId="0" xfId="53" applyFont="1" applyBorder="1" applyAlignment="1" applyProtection="1">
      <alignment horizontal="center"/>
      <protection/>
    </xf>
    <xf numFmtId="49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53" applyFont="1" applyAlignment="1" applyProtection="1">
      <alignment horizontal="center" wrapText="1"/>
      <protection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9" fillId="0" borderId="0" xfId="53" applyFont="1" applyAlignment="1" applyProtection="1">
      <alignment horizontal="center"/>
      <protection/>
    </xf>
    <xf numFmtId="0" fontId="9" fillId="0" borderId="0" xfId="53" applyFont="1" applyBorder="1" applyAlignment="1" applyProtection="1">
      <alignment horizontal="center" wrapText="1"/>
      <protection/>
    </xf>
    <xf numFmtId="0" fontId="10" fillId="0" borderId="0" xfId="0" applyFont="1" applyBorder="1" applyAlignment="1">
      <alignment horizontal="center"/>
    </xf>
    <xf numFmtId="49" fontId="8" fillId="0" borderId="0" xfId="0" applyNumberFormat="1" applyFont="1" applyAlignment="1" quotePrefix="1">
      <alignment horizontal="center"/>
    </xf>
    <xf numFmtId="49" fontId="8" fillId="0" borderId="0" xfId="0" applyNumberFormat="1" applyFont="1" applyAlignment="1" quotePrefix="1">
      <alignment horizont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53" applyFont="1" applyFill="1" applyBorder="1" applyAlignment="1" applyProtection="1">
      <alignment horizontal="center" wrapText="1"/>
      <protection/>
    </xf>
    <xf numFmtId="0" fontId="11" fillId="0" borderId="0" xfId="53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57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10" fontId="14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0" fontId="1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171" fontId="15" fillId="0" borderId="0" xfId="0" applyNumberFormat="1" applyFont="1" applyFill="1" applyBorder="1" applyAlignment="1">
      <alignment horizontal="center"/>
    </xf>
    <xf numFmtId="21" fontId="14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5"/>
  <sheetViews>
    <sheetView zoomScale="80" zoomScaleNormal="80" zoomScalePageLayoutView="0" workbookViewId="0" topLeftCell="A1">
      <pane xSplit="1" ySplit="1" topLeftCell="B1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6" sqref="C46"/>
    </sheetView>
  </sheetViews>
  <sheetFormatPr defaultColWidth="9.140625" defaultRowHeight="12.75"/>
  <cols>
    <col min="1" max="1" width="17.7109375" style="13" bestFit="1" customWidth="1"/>
    <col min="2" max="2" width="28.140625" style="13" bestFit="1" customWidth="1"/>
    <col min="3" max="3" width="18.421875" style="13" bestFit="1" customWidth="1"/>
    <col min="4" max="4" width="28.421875" style="13" bestFit="1" customWidth="1"/>
    <col min="5" max="5" width="28.421875" style="13" customWidth="1"/>
    <col min="6" max="6" width="13.00390625" style="13" bestFit="1" customWidth="1"/>
    <col min="7" max="7" width="19.140625" style="13" bestFit="1" customWidth="1"/>
    <col min="8" max="8" width="17.28125" style="13" bestFit="1" customWidth="1"/>
    <col min="9" max="9" width="13.7109375" style="23" bestFit="1" customWidth="1"/>
    <col min="10" max="10" width="26.28125" style="16" bestFit="1" customWidth="1"/>
    <col min="11" max="11" width="21.28125" style="13" bestFit="1" customWidth="1"/>
    <col min="12" max="12" width="32.00390625" style="16" bestFit="1" customWidth="1"/>
    <col min="13" max="13" width="16.421875" style="13" bestFit="1" customWidth="1"/>
    <col min="14" max="16384" width="9.140625" style="13" customWidth="1"/>
  </cols>
  <sheetData>
    <row r="1" spans="1:13" ht="18">
      <c r="A1" s="10" t="s">
        <v>12</v>
      </c>
      <c r="B1" s="10" t="s">
        <v>1</v>
      </c>
      <c r="C1" s="10" t="s">
        <v>2</v>
      </c>
      <c r="D1" s="10" t="s">
        <v>3</v>
      </c>
      <c r="E1" s="10" t="s">
        <v>150</v>
      </c>
      <c r="F1" s="10" t="s">
        <v>14</v>
      </c>
      <c r="G1" s="10" t="s">
        <v>20</v>
      </c>
      <c r="H1" s="10" t="s">
        <v>4</v>
      </c>
      <c r="I1" s="11" t="s">
        <v>6</v>
      </c>
      <c r="J1" s="12" t="s">
        <v>5</v>
      </c>
      <c r="K1" s="10" t="s">
        <v>7</v>
      </c>
      <c r="L1" s="12" t="s">
        <v>8</v>
      </c>
      <c r="M1" s="10" t="s">
        <v>13</v>
      </c>
    </row>
    <row r="2" spans="1:9" ht="18">
      <c r="A2" s="13">
        <v>211</v>
      </c>
      <c r="B2" s="13" t="s">
        <v>23</v>
      </c>
      <c r="C2" s="13" t="s">
        <v>21</v>
      </c>
      <c r="D2" s="13" t="s">
        <v>22</v>
      </c>
      <c r="E2" s="13">
        <v>59</v>
      </c>
      <c r="G2" s="14"/>
      <c r="I2" s="15"/>
    </row>
    <row r="3" spans="1:12" ht="18">
      <c r="A3" s="13">
        <f>A2+1</f>
        <v>212</v>
      </c>
      <c r="B3" s="13" t="s">
        <v>24</v>
      </c>
      <c r="C3" s="13" t="s">
        <v>25</v>
      </c>
      <c r="D3" s="13" t="s">
        <v>22</v>
      </c>
      <c r="E3" s="13">
        <v>28</v>
      </c>
      <c r="F3" s="17"/>
      <c r="G3" s="14"/>
      <c r="I3" s="18"/>
      <c r="K3" s="19"/>
      <c r="L3" s="20"/>
    </row>
    <row r="4" spans="1:9" ht="18">
      <c r="A4" s="13">
        <f aca="true" t="shared" si="0" ref="A4:A67">A3+1</f>
        <v>213</v>
      </c>
      <c r="B4" s="13" t="s">
        <v>26</v>
      </c>
      <c r="C4" s="13" t="s">
        <v>27</v>
      </c>
      <c r="D4" s="13" t="s">
        <v>28</v>
      </c>
      <c r="E4" s="13">
        <v>44</v>
      </c>
      <c r="F4" s="17"/>
      <c r="G4" s="14"/>
      <c r="I4" s="21"/>
    </row>
    <row r="5" spans="1:9" ht="18">
      <c r="A5" s="13">
        <f t="shared" si="0"/>
        <v>214</v>
      </c>
      <c r="B5" s="13" t="s">
        <v>29</v>
      </c>
      <c r="C5" s="13" t="s">
        <v>30</v>
      </c>
      <c r="D5" s="13" t="s">
        <v>31</v>
      </c>
      <c r="E5" s="13">
        <v>36</v>
      </c>
      <c r="F5" s="17"/>
      <c r="G5" s="14"/>
      <c r="I5" s="15"/>
    </row>
    <row r="6" spans="1:9" ht="18">
      <c r="A6" s="13">
        <f t="shared" si="0"/>
        <v>215</v>
      </c>
      <c r="B6" s="13" t="s">
        <v>32</v>
      </c>
      <c r="C6" s="13" t="s">
        <v>25</v>
      </c>
      <c r="D6" s="13" t="s">
        <v>33</v>
      </c>
      <c r="E6" s="13">
        <v>34</v>
      </c>
      <c r="F6" s="17"/>
      <c r="G6" s="14"/>
      <c r="I6" s="22"/>
    </row>
    <row r="7" spans="1:7" ht="18">
      <c r="A7" s="13">
        <f t="shared" si="0"/>
        <v>216</v>
      </c>
      <c r="B7" s="13" t="s">
        <v>34</v>
      </c>
      <c r="C7" s="13" t="s">
        <v>35</v>
      </c>
      <c r="D7" s="13" t="s">
        <v>22</v>
      </c>
      <c r="E7" s="13">
        <v>54</v>
      </c>
      <c r="F7" s="17"/>
      <c r="G7" s="14"/>
    </row>
    <row r="8" spans="1:9" ht="18">
      <c r="A8" s="13">
        <f t="shared" si="0"/>
        <v>217</v>
      </c>
      <c r="B8" s="13" t="s">
        <v>36</v>
      </c>
      <c r="C8" s="13" t="s">
        <v>27</v>
      </c>
      <c r="D8" s="13" t="s">
        <v>22</v>
      </c>
      <c r="E8" s="13">
        <v>44</v>
      </c>
      <c r="F8" s="17"/>
      <c r="G8" s="14"/>
      <c r="I8" s="22"/>
    </row>
    <row r="9" spans="1:10" ht="18">
      <c r="A9" s="13">
        <f t="shared" si="0"/>
        <v>218</v>
      </c>
      <c r="B9" s="13" t="s">
        <v>37</v>
      </c>
      <c r="C9" s="13" t="s">
        <v>30</v>
      </c>
      <c r="D9" s="13" t="s">
        <v>22</v>
      </c>
      <c r="E9" s="13">
        <v>38</v>
      </c>
      <c r="F9" s="17"/>
      <c r="G9" s="14"/>
      <c r="I9" s="15"/>
      <c r="J9" s="24"/>
    </row>
    <row r="10" spans="1:7" ht="18">
      <c r="A10" s="13">
        <f t="shared" si="0"/>
        <v>219</v>
      </c>
      <c r="B10" s="13" t="s">
        <v>38</v>
      </c>
      <c r="C10" s="13" t="s">
        <v>39</v>
      </c>
      <c r="D10" s="13" t="s">
        <v>31</v>
      </c>
      <c r="E10" s="13">
        <v>16</v>
      </c>
      <c r="F10" s="17"/>
      <c r="G10" s="14"/>
    </row>
    <row r="11" spans="1:9" ht="18">
      <c r="A11" s="13">
        <f t="shared" si="0"/>
        <v>220</v>
      </c>
      <c r="B11" s="13" t="s">
        <v>40</v>
      </c>
      <c r="C11" s="13" t="s">
        <v>25</v>
      </c>
      <c r="D11" s="13" t="s">
        <v>22</v>
      </c>
      <c r="E11" s="13">
        <v>34</v>
      </c>
      <c r="F11" s="17"/>
      <c r="G11" s="14"/>
      <c r="I11" s="15"/>
    </row>
    <row r="12" spans="1:9" ht="18">
      <c r="A12" s="13">
        <f t="shared" si="0"/>
        <v>221</v>
      </c>
      <c r="B12" s="13" t="s">
        <v>41</v>
      </c>
      <c r="C12" s="13" t="s">
        <v>42</v>
      </c>
      <c r="D12" s="13" t="s">
        <v>22</v>
      </c>
      <c r="E12" s="13">
        <v>48</v>
      </c>
      <c r="F12" s="17"/>
      <c r="G12" s="14"/>
      <c r="I12" s="15"/>
    </row>
    <row r="13" spans="1:9" ht="18">
      <c r="A13" s="13">
        <f t="shared" si="0"/>
        <v>222</v>
      </c>
      <c r="B13" s="13" t="s">
        <v>43</v>
      </c>
      <c r="C13" s="13" t="s">
        <v>44</v>
      </c>
      <c r="D13" s="13" t="s">
        <v>22</v>
      </c>
      <c r="E13" s="13">
        <v>60</v>
      </c>
      <c r="G13" s="14"/>
      <c r="I13" s="15"/>
    </row>
    <row r="14" spans="1:9" ht="18">
      <c r="A14" s="13">
        <f t="shared" si="0"/>
        <v>223</v>
      </c>
      <c r="B14" s="13" t="s">
        <v>45</v>
      </c>
      <c r="C14" s="13" t="s">
        <v>25</v>
      </c>
      <c r="D14" s="13" t="s">
        <v>22</v>
      </c>
      <c r="E14" s="13">
        <v>28</v>
      </c>
      <c r="G14" s="14"/>
      <c r="I14" s="15"/>
    </row>
    <row r="15" spans="1:9" ht="18">
      <c r="A15" s="13">
        <f t="shared" si="0"/>
        <v>224</v>
      </c>
      <c r="B15" s="13" t="s">
        <v>46</v>
      </c>
      <c r="C15" s="13" t="s">
        <v>25</v>
      </c>
      <c r="D15" s="13" t="s">
        <v>22</v>
      </c>
      <c r="E15" s="13">
        <v>24</v>
      </c>
      <c r="G15" s="14"/>
      <c r="I15" s="18"/>
    </row>
    <row r="16" spans="1:9" ht="18">
      <c r="A16" s="13">
        <f t="shared" si="0"/>
        <v>225</v>
      </c>
      <c r="B16" s="13" t="s">
        <v>47</v>
      </c>
      <c r="C16" s="13" t="s">
        <v>35</v>
      </c>
      <c r="D16" s="13" t="s">
        <v>33</v>
      </c>
      <c r="E16" s="13">
        <v>54</v>
      </c>
      <c r="F16" s="17"/>
      <c r="G16" s="14"/>
      <c r="I16" s="15"/>
    </row>
    <row r="17" spans="1:9" ht="18">
      <c r="A17" s="13">
        <f t="shared" si="0"/>
        <v>226</v>
      </c>
      <c r="B17" s="13" t="s">
        <v>48</v>
      </c>
      <c r="C17" s="13" t="s">
        <v>44</v>
      </c>
      <c r="D17" s="13" t="s">
        <v>49</v>
      </c>
      <c r="E17" s="13">
        <v>63</v>
      </c>
      <c r="G17" s="14"/>
      <c r="I17" s="21"/>
    </row>
    <row r="18" spans="1:12" ht="18">
      <c r="A18" s="13">
        <f t="shared" si="0"/>
        <v>227</v>
      </c>
      <c r="B18" s="13" t="s">
        <v>50</v>
      </c>
      <c r="C18" s="13" t="s">
        <v>30</v>
      </c>
      <c r="D18" s="13" t="s">
        <v>33</v>
      </c>
      <c r="E18" s="13">
        <v>37</v>
      </c>
      <c r="G18" s="14"/>
      <c r="I18" s="18"/>
      <c r="J18" s="24"/>
      <c r="K18" s="19"/>
      <c r="L18" s="20"/>
    </row>
    <row r="19" spans="1:12" ht="18">
      <c r="A19" s="13">
        <f t="shared" si="0"/>
        <v>228</v>
      </c>
      <c r="B19" s="13" t="s">
        <v>51</v>
      </c>
      <c r="C19" s="13" t="s">
        <v>27</v>
      </c>
      <c r="D19" s="13" t="s">
        <v>52</v>
      </c>
      <c r="E19" s="13">
        <v>40</v>
      </c>
      <c r="G19" s="14"/>
      <c r="I19" s="18"/>
      <c r="K19" s="19"/>
      <c r="L19" s="20"/>
    </row>
    <row r="20" spans="1:12" ht="18">
      <c r="A20" s="13">
        <f t="shared" si="0"/>
        <v>229</v>
      </c>
      <c r="B20" s="13" t="s">
        <v>53</v>
      </c>
      <c r="C20" s="13" t="s">
        <v>42</v>
      </c>
      <c r="D20" s="13" t="s">
        <v>31</v>
      </c>
      <c r="E20" s="13">
        <v>46</v>
      </c>
      <c r="G20" s="14"/>
      <c r="I20" s="18"/>
      <c r="K20" s="19"/>
      <c r="L20" s="20"/>
    </row>
    <row r="21" spans="1:12" ht="18">
      <c r="A21" s="13">
        <f t="shared" si="0"/>
        <v>230</v>
      </c>
      <c r="B21" s="13" t="s">
        <v>54</v>
      </c>
      <c r="C21" s="13" t="s">
        <v>55</v>
      </c>
      <c r="D21" s="13" t="s">
        <v>56</v>
      </c>
      <c r="E21" s="13">
        <v>48</v>
      </c>
      <c r="G21" s="14"/>
      <c r="I21" s="18"/>
      <c r="K21" s="19"/>
      <c r="L21" s="20"/>
    </row>
    <row r="22" spans="1:12" ht="18">
      <c r="A22" s="13">
        <f t="shared" si="0"/>
        <v>231</v>
      </c>
      <c r="B22" s="13" t="s">
        <v>57</v>
      </c>
      <c r="C22" s="13" t="s">
        <v>35</v>
      </c>
      <c r="D22" s="13" t="s">
        <v>33</v>
      </c>
      <c r="E22" s="13">
        <v>52</v>
      </c>
      <c r="G22" s="14"/>
      <c r="I22" s="18"/>
      <c r="K22" s="19"/>
      <c r="L22" s="25"/>
    </row>
    <row r="23" spans="1:12" ht="18">
      <c r="A23" s="13">
        <f t="shared" si="0"/>
        <v>232</v>
      </c>
      <c r="B23" s="13" t="s">
        <v>58</v>
      </c>
      <c r="C23" s="13" t="s">
        <v>25</v>
      </c>
      <c r="D23" s="13" t="s">
        <v>31</v>
      </c>
      <c r="E23" s="13">
        <v>30</v>
      </c>
      <c r="G23" s="14"/>
      <c r="I23" s="18"/>
      <c r="K23" s="19"/>
      <c r="L23" s="20"/>
    </row>
    <row r="24" spans="1:12" ht="18">
      <c r="A24" s="13">
        <f t="shared" si="0"/>
        <v>233</v>
      </c>
      <c r="B24" s="13" t="s">
        <v>59</v>
      </c>
      <c r="C24" s="13" t="s">
        <v>25</v>
      </c>
      <c r="D24" s="13" t="s">
        <v>60</v>
      </c>
      <c r="E24" s="13">
        <v>31</v>
      </c>
      <c r="G24" s="14"/>
      <c r="I24" s="18"/>
      <c r="K24" s="19"/>
      <c r="L24" s="20"/>
    </row>
    <row r="25" spans="1:12" ht="18">
      <c r="A25" s="13">
        <f t="shared" si="0"/>
        <v>234</v>
      </c>
      <c r="B25" s="13" t="s">
        <v>61</v>
      </c>
      <c r="C25" s="13" t="s">
        <v>44</v>
      </c>
      <c r="D25" s="13" t="s">
        <v>22</v>
      </c>
      <c r="E25" s="13">
        <v>62</v>
      </c>
      <c r="G25" s="14"/>
      <c r="H25" s="26"/>
      <c r="I25" s="18"/>
      <c r="K25" s="19"/>
      <c r="L25" s="20"/>
    </row>
    <row r="26" spans="1:12" ht="18">
      <c r="A26" s="13">
        <f t="shared" si="0"/>
        <v>235</v>
      </c>
      <c r="B26" s="13" t="s">
        <v>62</v>
      </c>
      <c r="C26" s="13" t="s">
        <v>55</v>
      </c>
      <c r="D26" s="13" t="s">
        <v>63</v>
      </c>
      <c r="E26" s="13">
        <v>47</v>
      </c>
      <c r="G26" s="14"/>
      <c r="I26" s="18"/>
      <c r="K26" s="19"/>
      <c r="L26" s="20"/>
    </row>
    <row r="27" spans="1:12" ht="18">
      <c r="A27" s="13">
        <f t="shared" si="0"/>
        <v>236</v>
      </c>
      <c r="B27" s="13" t="s">
        <v>65</v>
      </c>
      <c r="C27" s="13" t="s">
        <v>27</v>
      </c>
      <c r="D27" s="13" t="s">
        <v>64</v>
      </c>
      <c r="E27" s="13">
        <v>43</v>
      </c>
      <c r="G27" s="14"/>
      <c r="H27" s="27"/>
      <c r="I27" s="18"/>
      <c r="J27" s="27"/>
      <c r="K27" s="19"/>
      <c r="L27" s="27"/>
    </row>
    <row r="28" spans="1:12" ht="18">
      <c r="A28" s="13">
        <f t="shared" si="0"/>
        <v>237</v>
      </c>
      <c r="B28" s="13" t="s">
        <v>66</v>
      </c>
      <c r="C28" s="13" t="s">
        <v>55</v>
      </c>
      <c r="D28" s="13" t="s">
        <v>67</v>
      </c>
      <c r="E28" s="13">
        <v>46</v>
      </c>
      <c r="G28" s="14"/>
      <c r="I28" s="15"/>
      <c r="J28" s="13"/>
      <c r="L28" s="13"/>
    </row>
    <row r="29" spans="1:12" ht="18">
      <c r="A29" s="13">
        <f t="shared" si="0"/>
        <v>238</v>
      </c>
      <c r="B29" s="13" t="s">
        <v>68</v>
      </c>
      <c r="C29" s="13" t="s">
        <v>35</v>
      </c>
      <c r="D29" s="13" t="s">
        <v>22</v>
      </c>
      <c r="E29" s="13">
        <v>50</v>
      </c>
      <c r="G29" s="14"/>
      <c r="I29" s="15"/>
      <c r="J29" s="13"/>
      <c r="L29" s="13"/>
    </row>
    <row r="30" spans="1:12" ht="18">
      <c r="A30" s="13">
        <f t="shared" si="0"/>
        <v>239</v>
      </c>
      <c r="B30" s="13" t="s">
        <v>69</v>
      </c>
      <c r="C30" s="13" t="s">
        <v>55</v>
      </c>
      <c r="D30" s="13" t="s">
        <v>56</v>
      </c>
      <c r="E30" s="13">
        <v>45</v>
      </c>
      <c r="G30" s="14"/>
      <c r="I30" s="15"/>
      <c r="J30" s="13"/>
      <c r="L30" s="13"/>
    </row>
    <row r="31" spans="1:12" ht="18">
      <c r="A31" s="13">
        <f t="shared" si="0"/>
        <v>240</v>
      </c>
      <c r="B31" s="13" t="s">
        <v>70</v>
      </c>
      <c r="C31" s="13" t="s">
        <v>30</v>
      </c>
      <c r="D31" s="13" t="s">
        <v>31</v>
      </c>
      <c r="E31" s="13">
        <v>35</v>
      </c>
      <c r="G31" s="14"/>
      <c r="I31" s="15"/>
      <c r="J31" s="13"/>
      <c r="L31" s="13"/>
    </row>
    <row r="32" spans="1:12" ht="18">
      <c r="A32" s="13">
        <f t="shared" si="0"/>
        <v>241</v>
      </c>
      <c r="B32" s="13" t="s">
        <v>71</v>
      </c>
      <c r="C32" s="13" t="s">
        <v>27</v>
      </c>
      <c r="D32" s="13" t="s">
        <v>67</v>
      </c>
      <c r="E32" s="13">
        <v>43</v>
      </c>
      <c r="G32" s="14"/>
      <c r="H32" s="27"/>
      <c r="J32" s="27"/>
      <c r="K32" s="27"/>
      <c r="L32" s="27"/>
    </row>
    <row r="33" spans="1:11" ht="18">
      <c r="A33" s="13">
        <f t="shared" si="0"/>
        <v>242</v>
      </c>
      <c r="B33" s="13" t="s">
        <v>72</v>
      </c>
      <c r="C33" s="13" t="s">
        <v>55</v>
      </c>
      <c r="D33" s="13" t="s">
        <v>31</v>
      </c>
      <c r="E33" s="13">
        <v>46</v>
      </c>
      <c r="G33" s="14"/>
      <c r="I33" s="15"/>
      <c r="K33" s="19"/>
    </row>
    <row r="34" spans="1:12" ht="18">
      <c r="A34" s="13">
        <f t="shared" si="0"/>
        <v>243</v>
      </c>
      <c r="B34" s="13" t="s">
        <v>73</v>
      </c>
      <c r="C34" s="13" t="s">
        <v>25</v>
      </c>
      <c r="D34" s="13" t="s">
        <v>63</v>
      </c>
      <c r="E34" s="13">
        <v>32</v>
      </c>
      <c r="G34" s="14"/>
      <c r="I34" s="15"/>
      <c r="J34" s="15"/>
      <c r="L34" s="13"/>
    </row>
    <row r="35" spans="1:12" ht="18">
      <c r="A35" s="13">
        <f t="shared" si="0"/>
        <v>244</v>
      </c>
      <c r="B35" s="13" t="s">
        <v>74</v>
      </c>
      <c r="C35" s="13" t="s">
        <v>25</v>
      </c>
      <c r="D35" s="13" t="s">
        <v>31</v>
      </c>
      <c r="E35" s="13">
        <v>34</v>
      </c>
      <c r="G35" s="14"/>
      <c r="I35" s="15"/>
      <c r="K35" s="19"/>
      <c r="L35" s="20"/>
    </row>
    <row r="36" spans="1:12" ht="18">
      <c r="A36" s="13">
        <f t="shared" si="0"/>
        <v>245</v>
      </c>
      <c r="B36" s="13" t="s">
        <v>75</v>
      </c>
      <c r="C36" s="13" t="s">
        <v>25</v>
      </c>
      <c r="D36" s="13" t="s">
        <v>31</v>
      </c>
      <c r="E36" s="13">
        <v>24</v>
      </c>
      <c r="G36" s="14"/>
      <c r="I36" s="21"/>
      <c r="J36" s="13"/>
      <c r="L36" s="13"/>
    </row>
    <row r="37" spans="1:12" ht="18">
      <c r="A37" s="13">
        <f t="shared" si="0"/>
        <v>246</v>
      </c>
      <c r="B37" s="13" t="s">
        <v>76</v>
      </c>
      <c r="C37" s="13" t="s">
        <v>25</v>
      </c>
      <c r="D37" s="13" t="s">
        <v>31</v>
      </c>
      <c r="E37" s="13">
        <v>31</v>
      </c>
      <c r="G37" s="14"/>
      <c r="I37" s="21"/>
      <c r="J37" s="13"/>
      <c r="L37" s="13"/>
    </row>
    <row r="38" spans="1:11" ht="18">
      <c r="A38" s="13">
        <f t="shared" si="0"/>
        <v>247</v>
      </c>
      <c r="B38" s="13" t="s">
        <v>77</v>
      </c>
      <c r="C38" s="13" t="s">
        <v>55</v>
      </c>
      <c r="D38" s="13" t="s">
        <v>33</v>
      </c>
      <c r="E38" s="13">
        <v>48</v>
      </c>
      <c r="G38" s="14"/>
      <c r="I38" s="18"/>
      <c r="K38" s="19"/>
    </row>
    <row r="39" spans="1:12" ht="18">
      <c r="A39" s="13">
        <f t="shared" si="0"/>
        <v>248</v>
      </c>
      <c r="B39" s="13" t="s">
        <v>78</v>
      </c>
      <c r="C39" s="13" t="s">
        <v>55</v>
      </c>
      <c r="D39" s="13" t="s">
        <v>31</v>
      </c>
      <c r="E39" s="13">
        <v>45</v>
      </c>
      <c r="G39" s="14"/>
      <c r="I39" s="18"/>
      <c r="K39" s="19"/>
      <c r="L39" s="20"/>
    </row>
    <row r="40" spans="1:12" ht="18">
      <c r="A40" s="13">
        <f t="shared" si="0"/>
        <v>249</v>
      </c>
      <c r="B40" s="13" t="s">
        <v>79</v>
      </c>
      <c r="C40" s="13" t="s">
        <v>35</v>
      </c>
      <c r="D40" s="13" t="s">
        <v>31</v>
      </c>
      <c r="E40" s="13">
        <v>51</v>
      </c>
      <c r="G40" s="14"/>
      <c r="I40" s="18"/>
      <c r="K40" s="19"/>
      <c r="L40" s="20"/>
    </row>
    <row r="41" spans="1:12" ht="18">
      <c r="A41" s="13">
        <f t="shared" si="0"/>
        <v>250</v>
      </c>
      <c r="B41" s="13" t="s">
        <v>80</v>
      </c>
      <c r="C41" s="13" t="s">
        <v>35</v>
      </c>
      <c r="D41" s="13" t="s">
        <v>22</v>
      </c>
      <c r="E41" s="13">
        <v>54</v>
      </c>
      <c r="G41" s="14"/>
      <c r="I41" s="18"/>
      <c r="K41" s="19"/>
      <c r="L41" s="20"/>
    </row>
    <row r="42" spans="1:11" ht="18">
      <c r="A42" s="13">
        <f t="shared" si="0"/>
        <v>251</v>
      </c>
      <c r="B42" s="13" t="s">
        <v>81</v>
      </c>
      <c r="C42" s="13" t="s">
        <v>27</v>
      </c>
      <c r="D42" s="13" t="s">
        <v>33</v>
      </c>
      <c r="E42" s="13">
        <v>43</v>
      </c>
      <c r="G42" s="14"/>
      <c r="I42" s="18"/>
      <c r="K42" s="19"/>
    </row>
    <row r="43" spans="1:11" ht="18">
      <c r="A43" s="13">
        <f t="shared" si="0"/>
        <v>252</v>
      </c>
      <c r="B43" s="13" t="s">
        <v>82</v>
      </c>
      <c r="C43" s="13" t="s">
        <v>39</v>
      </c>
      <c r="D43" s="13" t="s">
        <v>22</v>
      </c>
      <c r="E43" s="13">
        <v>18</v>
      </c>
      <c r="G43" s="14"/>
      <c r="I43" s="18"/>
      <c r="K43" s="19"/>
    </row>
    <row r="44" spans="1:11" ht="18">
      <c r="A44" s="13">
        <f t="shared" si="0"/>
        <v>253</v>
      </c>
      <c r="B44" s="13" t="s">
        <v>83</v>
      </c>
      <c r="C44" s="13" t="s">
        <v>55</v>
      </c>
      <c r="D44" s="13" t="s">
        <v>84</v>
      </c>
      <c r="E44" s="13">
        <v>49</v>
      </c>
      <c r="G44" s="14"/>
      <c r="K44" s="19"/>
    </row>
    <row r="45" spans="1:12" ht="18">
      <c r="A45" s="13">
        <f t="shared" si="0"/>
        <v>254</v>
      </c>
      <c r="B45" s="13" t="s">
        <v>85</v>
      </c>
      <c r="C45" s="13" t="s">
        <v>25</v>
      </c>
      <c r="D45" s="13" t="s">
        <v>86</v>
      </c>
      <c r="E45" s="13">
        <v>24</v>
      </c>
      <c r="G45" s="14"/>
      <c r="I45" s="18"/>
      <c r="K45" s="19"/>
      <c r="L45" s="20"/>
    </row>
    <row r="46" spans="1:12" ht="18">
      <c r="A46" s="13">
        <f t="shared" si="0"/>
        <v>255</v>
      </c>
      <c r="B46" s="13" t="s">
        <v>87</v>
      </c>
      <c r="C46" s="13" t="s">
        <v>55</v>
      </c>
      <c r="D46" s="13" t="s">
        <v>84</v>
      </c>
      <c r="E46" s="13">
        <v>45</v>
      </c>
      <c r="G46" s="14"/>
      <c r="I46" s="18"/>
      <c r="K46" s="19"/>
      <c r="L46" s="20"/>
    </row>
    <row r="47" spans="1:12" ht="18">
      <c r="A47" s="13">
        <f t="shared" si="0"/>
        <v>256</v>
      </c>
      <c r="B47" s="13" t="s">
        <v>88</v>
      </c>
      <c r="C47" s="13" t="s">
        <v>35</v>
      </c>
      <c r="D47" s="13" t="s">
        <v>56</v>
      </c>
      <c r="E47" s="13">
        <v>50</v>
      </c>
      <c r="G47" s="14"/>
      <c r="I47" s="18"/>
      <c r="K47" s="19"/>
      <c r="L47" s="20"/>
    </row>
    <row r="48" spans="1:12" ht="18">
      <c r="A48" s="13">
        <f t="shared" si="0"/>
        <v>257</v>
      </c>
      <c r="B48" s="13" t="s">
        <v>89</v>
      </c>
      <c r="C48" s="13" t="s">
        <v>25</v>
      </c>
      <c r="D48" s="13" t="s">
        <v>33</v>
      </c>
      <c r="E48" s="13">
        <v>23</v>
      </c>
      <c r="G48" s="14"/>
      <c r="I48" s="18"/>
      <c r="K48" s="19"/>
      <c r="L48" s="20"/>
    </row>
    <row r="49" spans="1:12" ht="18">
      <c r="A49" s="13">
        <f t="shared" si="0"/>
        <v>258</v>
      </c>
      <c r="B49" s="13" t="s">
        <v>90</v>
      </c>
      <c r="C49" s="13" t="s">
        <v>30</v>
      </c>
      <c r="D49" s="13" t="s">
        <v>91</v>
      </c>
      <c r="E49" s="13">
        <v>38</v>
      </c>
      <c r="G49" s="14"/>
      <c r="I49" s="18"/>
      <c r="K49" s="19"/>
      <c r="L49" s="20"/>
    </row>
    <row r="50" spans="1:12" ht="18">
      <c r="A50" s="13">
        <f t="shared" si="0"/>
        <v>259</v>
      </c>
      <c r="B50" s="13" t="s">
        <v>92</v>
      </c>
      <c r="C50" s="13" t="s">
        <v>39</v>
      </c>
      <c r="D50" s="13" t="s">
        <v>31</v>
      </c>
      <c r="E50" s="13">
        <v>16</v>
      </c>
      <c r="G50" s="14"/>
      <c r="I50" s="18"/>
      <c r="K50" s="19"/>
      <c r="L50" s="20"/>
    </row>
    <row r="51" spans="1:12" ht="18">
      <c r="A51" s="13">
        <f t="shared" si="0"/>
        <v>260</v>
      </c>
      <c r="B51" s="13" t="s">
        <v>93</v>
      </c>
      <c r="C51" s="13" t="s">
        <v>35</v>
      </c>
      <c r="D51" s="13" t="s">
        <v>63</v>
      </c>
      <c r="E51" s="13">
        <v>51</v>
      </c>
      <c r="G51" s="14"/>
      <c r="I51" s="18"/>
      <c r="K51" s="19"/>
      <c r="L51" s="20"/>
    </row>
    <row r="52" spans="1:11" ht="18">
      <c r="A52" s="13">
        <f t="shared" si="0"/>
        <v>261</v>
      </c>
      <c r="B52" s="13" t="s">
        <v>94</v>
      </c>
      <c r="C52" s="13" t="s">
        <v>27</v>
      </c>
      <c r="D52" s="13" t="s">
        <v>31</v>
      </c>
      <c r="E52" s="13">
        <v>41</v>
      </c>
      <c r="G52" s="14"/>
      <c r="I52" s="18"/>
      <c r="K52" s="19"/>
    </row>
    <row r="53" spans="1:9" ht="18">
      <c r="A53" s="13">
        <f t="shared" si="0"/>
        <v>262</v>
      </c>
      <c r="B53" s="13" t="s">
        <v>95</v>
      </c>
      <c r="C53" s="13" t="s">
        <v>35</v>
      </c>
      <c r="D53" s="13" t="s">
        <v>22</v>
      </c>
      <c r="E53" s="13">
        <v>50</v>
      </c>
      <c r="G53" s="14"/>
      <c r="I53" s="21"/>
    </row>
    <row r="54" spans="1:9" ht="18">
      <c r="A54" s="13">
        <f t="shared" si="0"/>
        <v>263</v>
      </c>
      <c r="B54" s="13" t="s">
        <v>96</v>
      </c>
      <c r="C54" s="13" t="s">
        <v>35</v>
      </c>
      <c r="D54" s="13" t="s">
        <v>63</v>
      </c>
      <c r="E54" s="13">
        <v>51</v>
      </c>
      <c r="G54" s="14"/>
      <c r="I54" s="21"/>
    </row>
    <row r="55" spans="1:7" ht="18">
      <c r="A55" s="13">
        <f t="shared" si="0"/>
        <v>264</v>
      </c>
      <c r="B55" s="13" t="s">
        <v>97</v>
      </c>
      <c r="C55" s="13" t="s">
        <v>98</v>
      </c>
      <c r="D55" s="13" t="s">
        <v>49</v>
      </c>
      <c r="E55" s="13">
        <v>42</v>
      </c>
      <c r="G55" s="14"/>
    </row>
    <row r="56" spans="1:9" ht="18">
      <c r="A56" s="13">
        <f t="shared" si="0"/>
        <v>265</v>
      </c>
      <c r="B56" s="13" t="s">
        <v>99</v>
      </c>
      <c r="C56" s="13" t="s">
        <v>35</v>
      </c>
      <c r="D56" s="13" t="s">
        <v>63</v>
      </c>
      <c r="E56" s="13">
        <v>50</v>
      </c>
      <c r="G56" s="14"/>
      <c r="I56" s="21"/>
    </row>
    <row r="57" spans="1:9" ht="18">
      <c r="A57" s="13">
        <f t="shared" si="0"/>
        <v>266</v>
      </c>
      <c r="B57" s="13" t="s">
        <v>100</v>
      </c>
      <c r="C57" s="13" t="s">
        <v>30</v>
      </c>
      <c r="D57" s="13" t="s">
        <v>33</v>
      </c>
      <c r="E57" s="13">
        <v>35</v>
      </c>
      <c r="G57" s="14"/>
      <c r="I57" s="21"/>
    </row>
    <row r="58" spans="1:9" ht="18">
      <c r="A58" s="13">
        <f t="shared" si="0"/>
        <v>267</v>
      </c>
      <c r="B58" s="13" t="s">
        <v>101</v>
      </c>
      <c r="C58" s="13" t="s">
        <v>30</v>
      </c>
      <c r="D58" s="13" t="s">
        <v>102</v>
      </c>
      <c r="G58" s="14"/>
      <c r="I58" s="21"/>
    </row>
    <row r="59" spans="1:9" ht="18">
      <c r="A59" s="13">
        <f t="shared" si="0"/>
        <v>268</v>
      </c>
      <c r="B59" s="13" t="s">
        <v>103</v>
      </c>
      <c r="C59" s="13" t="s">
        <v>42</v>
      </c>
      <c r="D59" s="13" t="s">
        <v>104</v>
      </c>
      <c r="E59" s="13">
        <v>45</v>
      </c>
      <c r="G59" s="14"/>
      <c r="I59" s="21"/>
    </row>
    <row r="60" spans="1:9" ht="18">
      <c r="A60" s="13">
        <f t="shared" si="0"/>
        <v>269</v>
      </c>
      <c r="B60" s="13" t="s">
        <v>105</v>
      </c>
      <c r="C60" s="13" t="s">
        <v>55</v>
      </c>
      <c r="D60" s="13" t="s">
        <v>56</v>
      </c>
      <c r="E60" s="13">
        <v>46</v>
      </c>
      <c r="G60" s="14"/>
      <c r="I60" s="21"/>
    </row>
    <row r="61" spans="1:9" ht="18">
      <c r="A61" s="13">
        <f t="shared" si="0"/>
        <v>270</v>
      </c>
      <c r="B61" s="13" t="s">
        <v>106</v>
      </c>
      <c r="C61" s="13" t="s">
        <v>98</v>
      </c>
      <c r="D61" s="13" t="s">
        <v>107</v>
      </c>
      <c r="E61" s="13">
        <v>40</v>
      </c>
      <c r="G61" s="14"/>
      <c r="I61" s="21"/>
    </row>
    <row r="62" spans="1:9" ht="18">
      <c r="A62" s="13">
        <f t="shared" si="0"/>
        <v>271</v>
      </c>
      <c r="B62" s="13" t="s">
        <v>108</v>
      </c>
      <c r="C62" s="13" t="s">
        <v>27</v>
      </c>
      <c r="D62" s="13" t="s">
        <v>107</v>
      </c>
      <c r="E62" s="13">
        <v>42</v>
      </c>
      <c r="G62" s="14"/>
      <c r="I62" s="21"/>
    </row>
    <row r="63" spans="1:9" ht="18">
      <c r="A63" s="13">
        <f t="shared" si="0"/>
        <v>272</v>
      </c>
      <c r="B63" s="13" t="s">
        <v>109</v>
      </c>
      <c r="C63" s="13" t="s">
        <v>27</v>
      </c>
      <c r="D63" s="13" t="s">
        <v>63</v>
      </c>
      <c r="E63" s="13">
        <v>42</v>
      </c>
      <c r="G63" s="14"/>
      <c r="I63" s="21"/>
    </row>
    <row r="64" spans="1:9" ht="18">
      <c r="A64" s="13">
        <f t="shared" si="0"/>
        <v>273</v>
      </c>
      <c r="B64" s="13" t="s">
        <v>110</v>
      </c>
      <c r="C64" s="13" t="s">
        <v>55</v>
      </c>
      <c r="D64" s="13" t="s">
        <v>63</v>
      </c>
      <c r="E64" s="13">
        <v>45</v>
      </c>
      <c r="G64" s="14"/>
      <c r="I64" s="21"/>
    </row>
    <row r="65" spans="1:9" ht="18">
      <c r="A65" s="13">
        <f t="shared" si="0"/>
        <v>274</v>
      </c>
      <c r="B65" s="13" t="s">
        <v>111</v>
      </c>
      <c r="C65" s="13" t="s">
        <v>55</v>
      </c>
      <c r="D65" s="13" t="s">
        <v>31</v>
      </c>
      <c r="E65" s="13">
        <v>48</v>
      </c>
      <c r="G65" s="14"/>
      <c r="I65" s="21"/>
    </row>
    <row r="66" spans="1:9" ht="18">
      <c r="A66" s="13">
        <f t="shared" si="0"/>
        <v>275</v>
      </c>
      <c r="B66" s="13" t="s">
        <v>112</v>
      </c>
      <c r="C66" s="13" t="s">
        <v>113</v>
      </c>
      <c r="D66" s="13" t="s">
        <v>107</v>
      </c>
      <c r="E66" s="13">
        <v>38</v>
      </c>
      <c r="G66" s="14"/>
      <c r="I66" s="21"/>
    </row>
    <row r="67" spans="1:9" ht="18">
      <c r="A67" s="13">
        <f t="shared" si="0"/>
        <v>276</v>
      </c>
      <c r="B67" s="13" t="s">
        <v>114</v>
      </c>
      <c r="C67" s="13" t="s">
        <v>25</v>
      </c>
      <c r="D67" s="13" t="s">
        <v>115</v>
      </c>
      <c r="E67" s="13">
        <v>33</v>
      </c>
      <c r="G67" s="14"/>
      <c r="I67" s="21"/>
    </row>
    <row r="68" spans="1:9" ht="18">
      <c r="A68" s="13">
        <f aca="true" t="shared" si="1" ref="A68:A115">A67+1</f>
        <v>277</v>
      </c>
      <c r="B68" s="13" t="s">
        <v>116</v>
      </c>
      <c r="C68" s="13" t="s">
        <v>30</v>
      </c>
      <c r="D68" s="13" t="s">
        <v>49</v>
      </c>
      <c r="E68" s="13">
        <v>36</v>
      </c>
      <c r="G68" s="14"/>
      <c r="I68" s="21"/>
    </row>
    <row r="69" spans="1:9" ht="18">
      <c r="A69" s="13">
        <f t="shared" si="1"/>
        <v>278</v>
      </c>
      <c r="B69" s="13" t="s">
        <v>117</v>
      </c>
      <c r="C69" s="13" t="s">
        <v>55</v>
      </c>
      <c r="D69" s="13" t="s">
        <v>33</v>
      </c>
      <c r="E69" s="13">
        <v>45</v>
      </c>
      <c r="G69" s="14"/>
      <c r="I69" s="13"/>
    </row>
    <row r="70" spans="1:9" ht="18">
      <c r="A70" s="13">
        <f t="shared" si="1"/>
        <v>279</v>
      </c>
      <c r="B70" s="13" t="s">
        <v>118</v>
      </c>
      <c r="C70" s="13" t="s">
        <v>55</v>
      </c>
      <c r="D70" s="13" t="s">
        <v>33</v>
      </c>
      <c r="E70" s="13">
        <v>45</v>
      </c>
      <c r="G70" s="14"/>
      <c r="I70" s="21"/>
    </row>
    <row r="71" spans="1:9" ht="18">
      <c r="A71" s="13">
        <f t="shared" si="1"/>
        <v>280</v>
      </c>
      <c r="B71" s="13" t="s">
        <v>119</v>
      </c>
      <c r="C71" s="13" t="s">
        <v>27</v>
      </c>
      <c r="D71" s="13" t="s">
        <v>120</v>
      </c>
      <c r="E71" s="13">
        <v>40</v>
      </c>
      <c r="G71" s="14"/>
      <c r="I71" s="21"/>
    </row>
    <row r="72" spans="1:9" ht="18">
      <c r="A72" s="13">
        <f t="shared" si="1"/>
        <v>281</v>
      </c>
      <c r="B72" s="13" t="s">
        <v>121</v>
      </c>
      <c r="C72" s="13" t="s">
        <v>25</v>
      </c>
      <c r="D72" s="13" t="s">
        <v>122</v>
      </c>
      <c r="E72" s="13">
        <v>24</v>
      </c>
      <c r="G72" s="14"/>
      <c r="I72" s="21"/>
    </row>
    <row r="73" spans="1:9" ht="18">
      <c r="A73" s="13">
        <f t="shared" si="1"/>
        <v>282</v>
      </c>
      <c r="B73" s="13" t="s">
        <v>123</v>
      </c>
      <c r="C73" s="13" t="s">
        <v>55</v>
      </c>
      <c r="D73" s="13" t="s">
        <v>84</v>
      </c>
      <c r="E73" s="13">
        <v>45</v>
      </c>
      <c r="G73" s="14"/>
      <c r="I73" s="21"/>
    </row>
    <row r="74" spans="1:9" ht="18">
      <c r="A74" s="13">
        <f t="shared" si="1"/>
        <v>283</v>
      </c>
      <c r="B74" s="13" t="s">
        <v>124</v>
      </c>
      <c r="C74" s="13" t="s">
        <v>30</v>
      </c>
      <c r="D74" s="13" t="s">
        <v>22</v>
      </c>
      <c r="E74" s="13">
        <v>37</v>
      </c>
      <c r="G74" s="14"/>
      <c r="I74" s="21"/>
    </row>
    <row r="75" spans="1:9" ht="18">
      <c r="A75" s="13">
        <f t="shared" si="1"/>
        <v>284</v>
      </c>
      <c r="B75" s="13" t="s">
        <v>125</v>
      </c>
      <c r="C75" s="13" t="s">
        <v>27</v>
      </c>
      <c r="D75" s="13" t="s">
        <v>56</v>
      </c>
      <c r="E75" s="13">
        <v>42</v>
      </c>
      <c r="G75" s="14"/>
      <c r="I75" s="21"/>
    </row>
    <row r="76" spans="1:9" ht="18">
      <c r="A76" s="13">
        <f t="shared" si="1"/>
        <v>285</v>
      </c>
      <c r="B76" s="13" t="s">
        <v>126</v>
      </c>
      <c r="C76" s="13" t="s">
        <v>27</v>
      </c>
      <c r="D76" s="13" t="s">
        <v>31</v>
      </c>
      <c r="E76" s="13">
        <v>44</v>
      </c>
      <c r="G76" s="14"/>
      <c r="I76" s="21"/>
    </row>
    <row r="77" spans="1:9" ht="18">
      <c r="A77" s="13">
        <f t="shared" si="1"/>
        <v>286</v>
      </c>
      <c r="B77" s="13" t="s">
        <v>127</v>
      </c>
      <c r="C77" s="13" t="s">
        <v>25</v>
      </c>
      <c r="D77" s="13" t="s">
        <v>60</v>
      </c>
      <c r="E77" s="13">
        <v>22</v>
      </c>
      <c r="G77" s="14"/>
      <c r="I77" s="21"/>
    </row>
    <row r="78" spans="1:9" ht="18">
      <c r="A78" s="13">
        <f t="shared" si="1"/>
        <v>287</v>
      </c>
      <c r="B78" s="13" t="s">
        <v>128</v>
      </c>
      <c r="C78" s="13" t="s">
        <v>27</v>
      </c>
      <c r="D78" s="13" t="s">
        <v>63</v>
      </c>
      <c r="E78" s="13">
        <v>44</v>
      </c>
      <c r="G78" s="14"/>
      <c r="I78" s="21"/>
    </row>
    <row r="79" spans="1:9" ht="18">
      <c r="A79" s="13">
        <f t="shared" si="1"/>
        <v>288</v>
      </c>
      <c r="B79" s="13" t="s">
        <v>129</v>
      </c>
      <c r="C79" s="13" t="s">
        <v>42</v>
      </c>
      <c r="D79" s="13" t="s">
        <v>63</v>
      </c>
      <c r="E79" s="13">
        <v>48</v>
      </c>
      <c r="G79" s="14"/>
      <c r="I79" s="21"/>
    </row>
    <row r="80" spans="1:9" ht="18">
      <c r="A80" s="13">
        <f t="shared" si="1"/>
        <v>289</v>
      </c>
      <c r="B80" s="13" t="s">
        <v>130</v>
      </c>
      <c r="C80" s="13" t="s">
        <v>30</v>
      </c>
      <c r="D80" s="13" t="s">
        <v>31</v>
      </c>
      <c r="E80" s="13">
        <v>36</v>
      </c>
      <c r="G80" s="14"/>
      <c r="I80" s="21"/>
    </row>
    <row r="81" spans="1:9" ht="18">
      <c r="A81" s="13">
        <f t="shared" si="1"/>
        <v>290</v>
      </c>
      <c r="B81" s="13" t="s">
        <v>131</v>
      </c>
      <c r="C81" s="13" t="s">
        <v>55</v>
      </c>
      <c r="D81" s="13" t="s">
        <v>31</v>
      </c>
      <c r="E81" s="13">
        <v>48</v>
      </c>
      <c r="G81" s="14"/>
      <c r="I81" s="21"/>
    </row>
    <row r="82" spans="1:9" ht="18">
      <c r="A82" s="13">
        <f t="shared" si="1"/>
        <v>291</v>
      </c>
      <c r="B82" s="13" t="s">
        <v>132</v>
      </c>
      <c r="C82" s="13" t="s">
        <v>55</v>
      </c>
      <c r="D82" s="13" t="s">
        <v>64</v>
      </c>
      <c r="E82" s="13">
        <v>47</v>
      </c>
      <c r="G82" s="14"/>
      <c r="I82" s="21"/>
    </row>
    <row r="83" spans="1:9" ht="18">
      <c r="A83" s="13">
        <f t="shared" si="1"/>
        <v>292</v>
      </c>
      <c r="B83" s="13" t="s">
        <v>133</v>
      </c>
      <c r="C83" s="13" t="s">
        <v>42</v>
      </c>
      <c r="D83" s="13" t="s">
        <v>64</v>
      </c>
      <c r="E83" s="13">
        <v>45</v>
      </c>
      <c r="G83" s="14"/>
      <c r="I83" s="21"/>
    </row>
    <row r="84" spans="1:9" ht="18">
      <c r="A84" s="13">
        <f t="shared" si="1"/>
        <v>293</v>
      </c>
      <c r="B84" s="13" t="s">
        <v>134</v>
      </c>
      <c r="C84" s="13" t="s">
        <v>98</v>
      </c>
      <c r="D84" s="13" t="s">
        <v>63</v>
      </c>
      <c r="E84" s="13">
        <v>40</v>
      </c>
      <c r="G84" s="14"/>
      <c r="I84" s="21"/>
    </row>
    <row r="85" spans="1:9" ht="18">
      <c r="A85" s="13">
        <f t="shared" si="1"/>
        <v>294</v>
      </c>
      <c r="B85" s="13" t="s">
        <v>135</v>
      </c>
      <c r="C85" s="13" t="s">
        <v>55</v>
      </c>
      <c r="D85" s="13" t="s">
        <v>63</v>
      </c>
      <c r="E85" s="13">
        <v>48</v>
      </c>
      <c r="G85" s="14"/>
      <c r="I85" s="21"/>
    </row>
    <row r="86" spans="1:9" ht="18">
      <c r="A86" s="13">
        <f t="shared" si="1"/>
        <v>295</v>
      </c>
      <c r="B86" s="13" t="s">
        <v>136</v>
      </c>
      <c r="C86" s="13" t="s">
        <v>137</v>
      </c>
      <c r="D86" s="13" t="s">
        <v>122</v>
      </c>
      <c r="E86" s="13">
        <v>31</v>
      </c>
      <c r="G86" s="14"/>
      <c r="I86" s="21"/>
    </row>
    <row r="87" spans="1:9" ht="18">
      <c r="A87" s="13">
        <f t="shared" si="1"/>
        <v>296</v>
      </c>
      <c r="B87" s="13" t="s">
        <v>138</v>
      </c>
      <c r="C87" s="13" t="s">
        <v>30</v>
      </c>
      <c r="D87" s="13" t="s">
        <v>122</v>
      </c>
      <c r="E87" s="13">
        <v>35</v>
      </c>
      <c r="G87" s="14"/>
      <c r="I87" s="21"/>
    </row>
    <row r="88" spans="1:9" ht="18">
      <c r="A88" s="13">
        <f t="shared" si="1"/>
        <v>297</v>
      </c>
      <c r="B88" s="13" t="s">
        <v>139</v>
      </c>
      <c r="C88" s="13" t="s">
        <v>140</v>
      </c>
      <c r="D88" s="13" t="s">
        <v>141</v>
      </c>
      <c r="E88" s="13">
        <v>56</v>
      </c>
      <c r="G88" s="14"/>
      <c r="I88" s="21"/>
    </row>
    <row r="89" spans="1:9" ht="18">
      <c r="A89" s="13">
        <f t="shared" si="1"/>
        <v>298</v>
      </c>
      <c r="B89" s="13" t="s">
        <v>142</v>
      </c>
      <c r="C89" s="13" t="s">
        <v>35</v>
      </c>
      <c r="D89" s="13" t="s">
        <v>22</v>
      </c>
      <c r="E89" s="13">
        <v>51</v>
      </c>
      <c r="G89" s="14"/>
      <c r="I89" s="21"/>
    </row>
    <row r="90" spans="1:9" ht="18">
      <c r="A90" s="13">
        <f t="shared" si="1"/>
        <v>299</v>
      </c>
      <c r="B90" s="13" t="s">
        <v>143</v>
      </c>
      <c r="C90" s="13" t="s">
        <v>27</v>
      </c>
      <c r="D90" s="13" t="s">
        <v>144</v>
      </c>
      <c r="E90" s="13">
        <v>41</v>
      </c>
      <c r="G90" s="14"/>
      <c r="I90" s="21"/>
    </row>
    <row r="91" spans="1:9" ht="18">
      <c r="A91" s="13">
        <f t="shared" si="1"/>
        <v>300</v>
      </c>
      <c r="B91" s="13" t="s">
        <v>145</v>
      </c>
      <c r="C91" s="13" t="s">
        <v>55</v>
      </c>
      <c r="D91" s="13" t="s">
        <v>144</v>
      </c>
      <c r="E91" s="13">
        <v>49</v>
      </c>
      <c r="G91" s="14"/>
      <c r="I91" s="21"/>
    </row>
    <row r="92" spans="1:9" ht="18">
      <c r="A92" s="13">
        <v>413</v>
      </c>
      <c r="B92" s="13" t="s">
        <v>146</v>
      </c>
      <c r="C92" s="13" t="s">
        <v>35</v>
      </c>
      <c r="D92" s="13" t="s">
        <v>64</v>
      </c>
      <c r="E92" s="13">
        <v>52</v>
      </c>
      <c r="G92" s="14"/>
      <c r="I92" s="21"/>
    </row>
    <row r="93" spans="1:9" ht="18">
      <c r="A93" s="13">
        <f t="shared" si="1"/>
        <v>414</v>
      </c>
      <c r="B93" s="13" t="s">
        <v>147</v>
      </c>
      <c r="C93" s="13" t="s">
        <v>25</v>
      </c>
      <c r="D93" s="13" t="s">
        <v>49</v>
      </c>
      <c r="E93" s="13">
        <v>30</v>
      </c>
      <c r="G93" s="14"/>
      <c r="I93" s="21"/>
    </row>
    <row r="94" spans="1:9" ht="18">
      <c r="A94" s="13">
        <f t="shared" si="1"/>
        <v>415</v>
      </c>
      <c r="G94" s="14"/>
      <c r="I94" s="21"/>
    </row>
    <row r="95" spans="1:9" ht="18">
      <c r="A95" s="13">
        <f t="shared" si="1"/>
        <v>416</v>
      </c>
      <c r="B95" s="13" t="s">
        <v>148</v>
      </c>
      <c r="C95" s="13" t="s">
        <v>25</v>
      </c>
      <c r="D95" s="13" t="s">
        <v>28</v>
      </c>
      <c r="E95" s="13">
        <v>30</v>
      </c>
      <c r="G95" s="14"/>
      <c r="I95" s="21"/>
    </row>
    <row r="96" spans="1:9" ht="18">
      <c r="A96" s="13">
        <f t="shared" si="1"/>
        <v>417</v>
      </c>
      <c r="B96" s="13" t="s">
        <v>149</v>
      </c>
      <c r="C96" s="13" t="s">
        <v>39</v>
      </c>
      <c r="D96" s="13" t="s">
        <v>33</v>
      </c>
      <c r="E96" s="13">
        <v>19</v>
      </c>
      <c r="G96" s="14"/>
      <c r="I96" s="21"/>
    </row>
    <row r="97" spans="1:9" ht="18">
      <c r="A97" s="13">
        <f t="shared" si="1"/>
        <v>418</v>
      </c>
      <c r="G97" s="14"/>
      <c r="I97" s="21"/>
    </row>
    <row r="98" spans="1:7" ht="18">
      <c r="A98" s="13">
        <f t="shared" si="1"/>
        <v>419</v>
      </c>
      <c r="G98" s="14"/>
    </row>
    <row r="99" spans="1:9" ht="18">
      <c r="A99" s="13">
        <f t="shared" si="1"/>
        <v>420</v>
      </c>
      <c r="G99" s="14"/>
      <c r="I99" s="21"/>
    </row>
    <row r="100" spans="1:9" ht="18">
      <c r="A100" s="13">
        <f t="shared" si="1"/>
        <v>421</v>
      </c>
      <c r="G100" s="14"/>
      <c r="I100" s="21"/>
    </row>
    <row r="101" spans="1:9" ht="18">
      <c r="A101" s="13">
        <f t="shared" si="1"/>
        <v>422</v>
      </c>
      <c r="G101" s="14"/>
      <c r="I101" s="21"/>
    </row>
    <row r="102" spans="1:9" ht="18">
      <c r="A102" s="13">
        <f t="shared" si="1"/>
        <v>423</v>
      </c>
      <c r="G102" s="14"/>
      <c r="I102" s="21"/>
    </row>
    <row r="103" spans="1:9" ht="18">
      <c r="A103" s="13">
        <f t="shared" si="1"/>
        <v>424</v>
      </c>
      <c r="G103" s="14"/>
      <c r="I103" s="21"/>
    </row>
    <row r="104" spans="1:9" ht="18">
      <c r="A104" s="13">
        <f t="shared" si="1"/>
        <v>425</v>
      </c>
      <c r="G104" s="14"/>
      <c r="I104" s="21"/>
    </row>
    <row r="105" spans="1:9" ht="18">
      <c r="A105" s="13">
        <f t="shared" si="1"/>
        <v>426</v>
      </c>
      <c r="G105" s="14"/>
      <c r="I105" s="21"/>
    </row>
    <row r="106" spans="1:9" ht="18">
      <c r="A106" s="13">
        <f t="shared" si="1"/>
        <v>427</v>
      </c>
      <c r="G106" s="14"/>
      <c r="I106" s="21"/>
    </row>
    <row r="107" spans="1:9" ht="18">
      <c r="A107" s="13">
        <f t="shared" si="1"/>
        <v>428</v>
      </c>
      <c r="G107" s="14"/>
      <c r="I107" s="21"/>
    </row>
    <row r="108" spans="1:9" ht="18">
      <c r="A108" s="13">
        <f t="shared" si="1"/>
        <v>429</v>
      </c>
      <c r="G108" s="14"/>
      <c r="I108" s="21"/>
    </row>
    <row r="109" spans="1:9" ht="18">
      <c r="A109" s="13">
        <f t="shared" si="1"/>
        <v>430</v>
      </c>
      <c r="G109" s="14"/>
      <c r="I109" s="21"/>
    </row>
    <row r="110" spans="1:9" ht="18">
      <c r="A110" s="13">
        <f t="shared" si="1"/>
        <v>431</v>
      </c>
      <c r="G110" s="14"/>
      <c r="I110" s="21"/>
    </row>
    <row r="111" spans="1:9" ht="18">
      <c r="A111" s="13">
        <f t="shared" si="1"/>
        <v>432</v>
      </c>
      <c r="G111" s="14"/>
      <c r="I111" s="21"/>
    </row>
    <row r="112" spans="1:9" ht="18">
      <c r="A112" s="13">
        <f t="shared" si="1"/>
        <v>433</v>
      </c>
      <c r="G112" s="14"/>
      <c r="I112" s="21"/>
    </row>
    <row r="113" spans="1:9" ht="18">
      <c r="A113" s="13">
        <f t="shared" si="1"/>
        <v>434</v>
      </c>
      <c r="G113" s="14"/>
      <c r="I113" s="21"/>
    </row>
    <row r="114" spans="1:9" ht="18">
      <c r="A114" s="13">
        <f t="shared" si="1"/>
        <v>435</v>
      </c>
      <c r="G114" s="14"/>
      <c r="I114" s="21"/>
    </row>
    <row r="115" spans="1:9" ht="18">
      <c r="A115" s="13">
        <f t="shared" si="1"/>
        <v>436</v>
      </c>
      <c r="G115" s="14"/>
      <c r="I115" s="21"/>
    </row>
    <row r="116" spans="1:9" ht="18">
      <c r="A116" s="13">
        <v>414</v>
      </c>
      <c r="G116" s="14"/>
      <c r="I116" s="21"/>
    </row>
    <row r="117" spans="1:9" ht="18">
      <c r="A117" s="13">
        <v>415</v>
      </c>
      <c r="G117" s="14"/>
      <c r="I117" s="21"/>
    </row>
    <row r="118" spans="1:9" ht="18">
      <c r="A118" s="13">
        <v>416</v>
      </c>
      <c r="G118" s="14"/>
      <c r="I118" s="21"/>
    </row>
    <row r="119" spans="1:9" ht="18">
      <c r="A119" s="13">
        <v>417</v>
      </c>
      <c r="G119" s="14"/>
      <c r="I119" s="21"/>
    </row>
    <row r="120" spans="1:9" ht="18">
      <c r="A120" s="13">
        <v>418</v>
      </c>
      <c r="G120" s="14"/>
      <c r="I120" s="21"/>
    </row>
    <row r="121" spans="1:9" ht="18">
      <c r="A121" s="13">
        <v>419</v>
      </c>
      <c r="G121" s="14"/>
      <c r="I121" s="21"/>
    </row>
    <row r="122" spans="1:9" ht="18">
      <c r="A122" s="13">
        <v>420</v>
      </c>
      <c r="G122" s="14"/>
      <c r="I122" s="21"/>
    </row>
    <row r="123" spans="1:9" ht="18">
      <c r="A123" s="13">
        <v>421</v>
      </c>
      <c r="G123" s="14"/>
      <c r="I123" s="21"/>
    </row>
    <row r="124" spans="1:9" ht="18">
      <c r="A124" s="13">
        <v>422</v>
      </c>
      <c r="G124" s="14"/>
      <c r="I124" s="21"/>
    </row>
    <row r="125" spans="1:9" ht="18">
      <c r="A125" s="13">
        <v>423</v>
      </c>
      <c r="G125" s="14"/>
      <c r="I125" s="21"/>
    </row>
    <row r="126" spans="1:9" ht="18">
      <c r="A126" s="13">
        <v>424</v>
      </c>
      <c r="G126" s="14"/>
      <c r="I126" s="21"/>
    </row>
    <row r="127" spans="1:9" ht="18">
      <c r="A127" s="13">
        <v>425</v>
      </c>
      <c r="G127" s="14"/>
      <c r="I127" s="21"/>
    </row>
    <row r="128" spans="1:9" ht="18">
      <c r="A128" s="13">
        <v>426</v>
      </c>
      <c r="G128" s="14"/>
      <c r="I128" s="21"/>
    </row>
    <row r="129" spans="1:9" ht="18">
      <c r="A129" s="13">
        <v>427</v>
      </c>
      <c r="G129" s="14"/>
      <c r="I129" s="21"/>
    </row>
    <row r="130" spans="1:9" ht="18">
      <c r="A130" s="13">
        <v>428</v>
      </c>
      <c r="G130" s="14"/>
      <c r="I130" s="21"/>
    </row>
    <row r="131" spans="1:9" ht="18">
      <c r="A131" s="13">
        <v>429</v>
      </c>
      <c r="G131" s="14"/>
      <c r="I131" s="21"/>
    </row>
    <row r="132" spans="1:9" ht="18">
      <c r="A132" s="13">
        <v>430</v>
      </c>
      <c r="G132" s="14"/>
      <c r="I132" s="13"/>
    </row>
    <row r="133" spans="1:9" ht="18">
      <c r="A133" s="13">
        <v>431</v>
      </c>
      <c r="G133" s="14"/>
      <c r="I133" s="21"/>
    </row>
    <row r="134" spans="1:9" ht="18">
      <c r="A134" s="13">
        <v>432</v>
      </c>
      <c r="G134" s="14"/>
      <c r="I134" s="21"/>
    </row>
    <row r="135" spans="1:9" ht="18">
      <c r="A135" s="13">
        <v>433</v>
      </c>
      <c r="G135" s="14"/>
      <c r="I135" s="21"/>
    </row>
    <row r="136" spans="1:9" ht="18">
      <c r="A136" s="13">
        <v>434</v>
      </c>
      <c r="G136" s="14"/>
      <c r="I136" s="21"/>
    </row>
    <row r="137" spans="1:9" ht="18">
      <c r="A137" s="13">
        <v>435</v>
      </c>
      <c r="G137" s="14"/>
      <c r="I137" s="21"/>
    </row>
    <row r="138" spans="1:9" ht="18">
      <c r="A138" s="13">
        <v>436</v>
      </c>
      <c r="G138" s="14"/>
      <c r="I138" s="21"/>
    </row>
    <row r="139" spans="1:9" ht="18">
      <c r="A139" s="13">
        <v>437</v>
      </c>
      <c r="G139" s="14"/>
      <c r="I139" s="21"/>
    </row>
    <row r="140" spans="1:9" ht="18">
      <c r="A140" s="13">
        <v>438</v>
      </c>
      <c r="G140" s="14"/>
      <c r="I140" s="21"/>
    </row>
    <row r="141" spans="1:9" ht="18">
      <c r="A141" s="13">
        <v>439</v>
      </c>
      <c r="G141" s="14"/>
      <c r="I141" s="21"/>
    </row>
    <row r="142" spans="1:9" ht="18">
      <c r="A142" s="13">
        <v>440</v>
      </c>
      <c r="G142" s="14"/>
      <c r="I142" s="21"/>
    </row>
    <row r="143" spans="1:9" ht="18">
      <c r="A143" s="13">
        <v>441</v>
      </c>
      <c r="G143" s="14"/>
      <c r="I143" s="21"/>
    </row>
    <row r="144" spans="1:9" ht="18">
      <c r="A144" s="13">
        <v>442</v>
      </c>
      <c r="G144" s="14"/>
      <c r="I144" s="21"/>
    </row>
    <row r="145" spans="1:9" ht="18">
      <c r="A145" s="13">
        <v>443</v>
      </c>
      <c r="G145" s="14"/>
      <c r="I145" s="21"/>
    </row>
    <row r="146" spans="1:9" ht="18">
      <c r="A146" s="13">
        <v>444</v>
      </c>
      <c r="G146" s="14"/>
      <c r="I146" s="21"/>
    </row>
    <row r="147" spans="1:9" ht="18">
      <c r="A147" s="13">
        <v>445</v>
      </c>
      <c r="G147" s="14"/>
      <c r="I147" s="21"/>
    </row>
    <row r="148" spans="1:9" ht="18">
      <c r="A148" s="13">
        <v>446</v>
      </c>
      <c r="G148" s="14"/>
      <c r="I148" s="21"/>
    </row>
    <row r="149" spans="1:9" ht="18">
      <c r="A149" s="13">
        <v>447</v>
      </c>
      <c r="G149" s="14"/>
      <c r="I149" s="21"/>
    </row>
    <row r="150" spans="1:9" ht="18">
      <c r="A150" s="13">
        <v>448</v>
      </c>
      <c r="G150" s="14"/>
      <c r="I150" s="21"/>
    </row>
    <row r="151" spans="1:9" ht="18">
      <c r="A151" s="13">
        <v>449</v>
      </c>
      <c r="G151" s="14"/>
      <c r="I151" s="21"/>
    </row>
    <row r="152" spans="1:9" ht="18">
      <c r="A152" s="13">
        <v>450</v>
      </c>
      <c r="G152" s="14"/>
      <c r="I152" s="21"/>
    </row>
    <row r="153" spans="1:11" ht="18">
      <c r="A153" s="13">
        <v>451</v>
      </c>
      <c r="G153" s="14"/>
      <c r="I153" s="21"/>
      <c r="K153" s="28"/>
    </row>
    <row r="154" spans="1:9" ht="18">
      <c r="A154" s="13">
        <v>452</v>
      </c>
      <c r="G154" s="14"/>
      <c r="I154" s="29"/>
    </row>
    <row r="155" spans="1:12" ht="18">
      <c r="A155" s="13">
        <v>453</v>
      </c>
      <c r="G155" s="14"/>
      <c r="H155" s="27"/>
      <c r="I155" s="21"/>
      <c r="J155" s="20"/>
      <c r="K155" s="27"/>
      <c r="L155" s="20"/>
    </row>
    <row r="156" spans="1:9" ht="18">
      <c r="A156" s="13">
        <v>454</v>
      </c>
      <c r="G156" s="14"/>
      <c r="I156" s="21"/>
    </row>
    <row r="157" spans="1:9" ht="18">
      <c r="A157" s="13">
        <v>455</v>
      </c>
      <c r="G157" s="14"/>
      <c r="I157" s="21"/>
    </row>
    <row r="158" spans="1:9" ht="18">
      <c r="A158" s="13">
        <v>456</v>
      </c>
      <c r="G158" s="14"/>
      <c r="I158" s="21"/>
    </row>
    <row r="159" spans="1:9" ht="18">
      <c r="A159" s="13">
        <v>457</v>
      </c>
      <c r="G159" s="14"/>
      <c r="I159" s="21"/>
    </row>
    <row r="160" spans="1:9" ht="18">
      <c r="A160" s="13">
        <v>458</v>
      </c>
      <c r="G160" s="14"/>
      <c r="I160" s="21"/>
    </row>
    <row r="161" spans="1:9" ht="18">
      <c r="A161" s="13">
        <v>459</v>
      </c>
      <c r="G161" s="14"/>
      <c r="I161" s="21"/>
    </row>
    <row r="162" spans="1:9" ht="18">
      <c r="A162" s="13">
        <v>460</v>
      </c>
      <c r="G162" s="14"/>
      <c r="I162" s="22"/>
    </row>
    <row r="163" spans="1:9" ht="18">
      <c r="A163" s="13">
        <v>461</v>
      </c>
      <c r="G163" s="14"/>
      <c r="I163" s="21"/>
    </row>
    <row r="164" spans="1:9" ht="18">
      <c r="A164" s="13">
        <v>462</v>
      </c>
      <c r="G164" s="14"/>
      <c r="I164" s="21"/>
    </row>
    <row r="165" spans="1:9" ht="18">
      <c r="A165" s="13">
        <v>463</v>
      </c>
      <c r="G165" s="14"/>
      <c r="I165" s="15"/>
    </row>
    <row r="166" spans="1:9" ht="18">
      <c r="A166" s="13">
        <v>464</v>
      </c>
      <c r="G166" s="14"/>
      <c r="I166" s="15"/>
    </row>
    <row r="167" spans="1:9" ht="18">
      <c r="A167" s="13">
        <v>465</v>
      </c>
      <c r="G167" s="14"/>
      <c r="I167" s="15"/>
    </row>
    <row r="168" spans="1:9" ht="18">
      <c r="A168" s="13">
        <v>466</v>
      </c>
      <c r="G168" s="14"/>
      <c r="I168" s="21"/>
    </row>
    <row r="169" spans="1:9" ht="18">
      <c r="A169" s="13">
        <v>467</v>
      </c>
      <c r="G169" s="14"/>
      <c r="I169" s="21"/>
    </row>
    <row r="170" spans="1:9" ht="18">
      <c r="A170" s="13">
        <v>468</v>
      </c>
      <c r="G170" s="14"/>
      <c r="I170" s="15"/>
    </row>
    <row r="171" spans="1:9" ht="18">
      <c r="A171" s="13">
        <v>469</v>
      </c>
      <c r="G171" s="14"/>
      <c r="I171" s="15"/>
    </row>
    <row r="172" spans="1:9" ht="18">
      <c r="A172" s="13">
        <v>470</v>
      </c>
      <c r="G172" s="14"/>
      <c r="I172" s="30"/>
    </row>
    <row r="173" spans="1:9" ht="18">
      <c r="A173" s="13">
        <v>471</v>
      </c>
      <c r="G173" s="14"/>
      <c r="I173" s="21"/>
    </row>
    <row r="174" spans="1:9" ht="18">
      <c r="A174" s="13">
        <v>472</v>
      </c>
      <c r="G174" s="14"/>
      <c r="I174" s="15"/>
    </row>
    <row r="175" spans="1:9" ht="18">
      <c r="A175" s="13">
        <v>473</v>
      </c>
      <c r="G175" s="14"/>
      <c r="I175" s="21"/>
    </row>
    <row r="176" spans="1:9" ht="18">
      <c r="A176" s="13">
        <v>474</v>
      </c>
      <c r="G176" s="14"/>
      <c r="I176" s="22"/>
    </row>
    <row r="177" spans="1:9" ht="18">
      <c r="A177" s="13">
        <v>475</v>
      </c>
      <c r="G177" s="14"/>
      <c r="I177" s="29"/>
    </row>
    <row r="178" spans="1:9" ht="18">
      <c r="A178" s="13">
        <v>476</v>
      </c>
      <c r="G178" s="14"/>
      <c r="I178" s="18"/>
    </row>
    <row r="179" spans="1:9" ht="18">
      <c r="A179" s="13">
        <v>477</v>
      </c>
      <c r="G179" s="14"/>
      <c r="I179" s="21"/>
    </row>
    <row r="180" spans="1:9" ht="18">
      <c r="A180" s="13">
        <v>478</v>
      </c>
      <c r="G180" s="14"/>
      <c r="I180" s="21"/>
    </row>
    <row r="181" spans="1:9" ht="18">
      <c r="A181" s="13">
        <v>479</v>
      </c>
      <c r="G181" s="14"/>
      <c r="I181" s="21"/>
    </row>
    <row r="182" spans="1:9" ht="18">
      <c r="A182" s="13">
        <v>480</v>
      </c>
      <c r="G182" s="14"/>
      <c r="I182" s="15"/>
    </row>
    <row r="183" spans="1:9" ht="18">
      <c r="A183" s="13">
        <v>481</v>
      </c>
      <c r="G183" s="14"/>
      <c r="I183" s="15"/>
    </row>
    <row r="184" spans="1:9" ht="18">
      <c r="A184" s="13">
        <v>482</v>
      </c>
      <c r="G184" s="14"/>
      <c r="I184" s="18"/>
    </row>
    <row r="185" spans="1:9" ht="18">
      <c r="A185" s="13">
        <v>483</v>
      </c>
      <c r="G185" s="14"/>
      <c r="I185" s="15"/>
    </row>
    <row r="186" spans="1:9" ht="18">
      <c r="A186" s="13">
        <v>484</v>
      </c>
      <c r="G186" s="14"/>
      <c r="I186" s="22"/>
    </row>
    <row r="187" spans="1:9" ht="18">
      <c r="A187" s="13">
        <v>485</v>
      </c>
      <c r="G187" s="14"/>
      <c r="I187" s="21"/>
    </row>
    <row r="188" spans="1:12" ht="18">
      <c r="A188" s="13">
        <v>486</v>
      </c>
      <c r="G188" s="14"/>
      <c r="I188" s="29"/>
      <c r="L188" s="24"/>
    </row>
    <row r="189" spans="1:9" ht="18">
      <c r="A189" s="13">
        <v>487</v>
      </c>
      <c r="G189" s="14"/>
      <c r="I189" s="18"/>
    </row>
    <row r="190" spans="1:9" ht="18">
      <c r="A190" s="13">
        <v>488</v>
      </c>
      <c r="G190" s="14"/>
      <c r="I190" s="29"/>
    </row>
    <row r="191" spans="1:9" ht="18">
      <c r="A191" s="13">
        <v>489</v>
      </c>
      <c r="G191" s="14"/>
      <c r="I191" s="21"/>
    </row>
    <row r="192" spans="1:9" ht="18">
      <c r="A192" s="13">
        <v>490</v>
      </c>
      <c r="G192" s="14"/>
      <c r="I192" s="21"/>
    </row>
    <row r="193" spans="1:9" ht="18">
      <c r="A193" s="13">
        <v>491</v>
      </c>
      <c r="G193" s="14"/>
      <c r="I193" s="21"/>
    </row>
    <row r="194" spans="1:9" ht="18">
      <c r="A194" s="13">
        <v>492</v>
      </c>
      <c r="G194" s="14"/>
      <c r="I194" s="15"/>
    </row>
    <row r="195" spans="1:9" ht="18">
      <c r="A195" s="13">
        <v>493</v>
      </c>
      <c r="G195" s="14"/>
      <c r="I195" s="31"/>
    </row>
    <row r="196" spans="1:9" ht="18">
      <c r="A196" s="13">
        <v>494</v>
      </c>
      <c r="G196" s="14"/>
      <c r="I196" s="21"/>
    </row>
    <row r="197" spans="1:9" ht="18">
      <c r="A197" s="13">
        <v>495</v>
      </c>
      <c r="G197" s="14"/>
      <c r="I197" s="21"/>
    </row>
    <row r="198" spans="1:9" ht="18">
      <c r="A198" s="13">
        <v>496</v>
      </c>
      <c r="G198" s="14"/>
      <c r="I198" s="21"/>
    </row>
    <row r="199" spans="1:9" ht="18">
      <c r="A199" s="13">
        <v>497</v>
      </c>
      <c r="G199" s="14"/>
      <c r="I199" s="21"/>
    </row>
    <row r="200" spans="1:9" ht="18">
      <c r="A200" s="13">
        <v>498</v>
      </c>
      <c r="G200" s="14"/>
      <c r="I200" s="18"/>
    </row>
    <row r="201" spans="1:9" ht="18">
      <c r="A201" s="13">
        <v>499</v>
      </c>
      <c r="B201" s="27"/>
      <c r="D201" s="27"/>
      <c r="E201" s="27"/>
      <c r="F201" s="27"/>
      <c r="G201" s="14"/>
      <c r="I201" s="18"/>
    </row>
    <row r="202" spans="1:9" ht="18">
      <c r="A202" s="13">
        <v>500</v>
      </c>
      <c r="G202" s="14"/>
      <c r="I202" s="21"/>
    </row>
    <row r="203" spans="7:9" ht="18">
      <c r="G203" s="14"/>
      <c r="I203" s="21"/>
    </row>
    <row r="204" spans="7:9" ht="18">
      <c r="G204" s="14"/>
      <c r="I204" s="21"/>
    </row>
    <row r="205" spans="7:9" ht="18">
      <c r="G205" s="14"/>
      <c r="I205" s="15"/>
    </row>
    <row r="206" spans="7:9" ht="18">
      <c r="G206" s="14"/>
      <c r="I206" s="29"/>
    </row>
    <row r="207" spans="7:12" ht="18">
      <c r="G207" s="14"/>
      <c r="I207" s="21"/>
      <c r="L207" s="24"/>
    </row>
    <row r="208" spans="7:9" ht="18">
      <c r="G208" s="14"/>
      <c r="I208" s="21"/>
    </row>
    <row r="209" spans="2:9" ht="18">
      <c r="B209" s="27"/>
      <c r="C209" s="27"/>
      <c r="F209" s="27"/>
      <c r="G209" s="14"/>
      <c r="I209" s="18"/>
    </row>
    <row r="210" spans="2:9" ht="18">
      <c r="B210" s="27"/>
      <c r="D210" s="27"/>
      <c r="E210" s="27"/>
      <c r="F210" s="27"/>
      <c r="G210" s="14"/>
      <c r="I210" s="21"/>
    </row>
    <row r="211" spans="7:9" ht="18">
      <c r="G211" s="14"/>
      <c r="I211" s="21"/>
    </row>
    <row r="212" spans="7:9" ht="18">
      <c r="G212" s="14"/>
      <c r="I212" s="29"/>
    </row>
    <row r="213" spans="7:9" ht="18">
      <c r="G213" s="14"/>
      <c r="I213" s="21"/>
    </row>
    <row r="214" spans="7:9" ht="18">
      <c r="G214" s="14"/>
      <c r="I214" s="21"/>
    </row>
    <row r="215" spans="7:9" ht="18">
      <c r="G215" s="14"/>
      <c r="I215" s="21"/>
    </row>
    <row r="216" spans="7:9" ht="18">
      <c r="G216" s="14"/>
      <c r="I216" s="21"/>
    </row>
    <row r="217" spans="7:9" ht="18">
      <c r="G217" s="14"/>
      <c r="I217" s="21"/>
    </row>
    <row r="218" spans="2:9" ht="18">
      <c r="B218" s="27"/>
      <c r="G218" s="14"/>
      <c r="I218" s="21"/>
    </row>
    <row r="219" spans="7:12" ht="18">
      <c r="G219" s="14"/>
      <c r="I219" s="21"/>
      <c r="L219" s="24"/>
    </row>
    <row r="220" spans="7:9" ht="18">
      <c r="G220" s="14"/>
      <c r="I220" s="21"/>
    </row>
    <row r="221" spans="7:9" ht="18">
      <c r="G221" s="14"/>
      <c r="I221" s="21"/>
    </row>
    <row r="222" spans="2:9" ht="18">
      <c r="B222" s="27"/>
      <c r="C222" s="27"/>
      <c r="D222" s="27"/>
      <c r="E222" s="27"/>
      <c r="F222" s="27"/>
      <c r="G222" s="14"/>
      <c r="I222" s="21"/>
    </row>
    <row r="223" spans="7:9" ht="18">
      <c r="G223" s="14"/>
      <c r="I223" s="21"/>
    </row>
    <row r="224" spans="7:9" ht="18">
      <c r="G224" s="14"/>
      <c r="I224" s="21"/>
    </row>
    <row r="225" spans="7:9" ht="18">
      <c r="G225" s="14"/>
      <c r="I225" s="29"/>
    </row>
    <row r="226" spans="7:9" ht="18">
      <c r="G226" s="14"/>
      <c r="I226" s="21"/>
    </row>
    <row r="227" spans="7:9" ht="18">
      <c r="G227" s="14"/>
      <c r="I227" s="21"/>
    </row>
    <row r="228" spans="7:9" ht="18">
      <c r="G228" s="14"/>
      <c r="I228" s="21"/>
    </row>
    <row r="229" spans="7:9" ht="18">
      <c r="G229" s="14"/>
      <c r="I229" s="21"/>
    </row>
    <row r="230" spans="7:9" ht="18">
      <c r="G230" s="14"/>
      <c r="I230" s="21"/>
    </row>
    <row r="231" spans="7:9" ht="18">
      <c r="G231" s="14"/>
      <c r="I231" s="21"/>
    </row>
    <row r="232" spans="7:9" ht="18">
      <c r="G232" s="14"/>
      <c r="I232" s="21"/>
    </row>
    <row r="233" spans="7:9" ht="18">
      <c r="G233" s="14"/>
      <c r="I233" s="21"/>
    </row>
    <row r="234" spans="7:9" ht="18">
      <c r="G234" s="14"/>
      <c r="I234" s="15"/>
    </row>
    <row r="235" ht="18">
      <c r="G235" s="14"/>
    </row>
    <row r="236" spans="2:9" ht="18">
      <c r="B236" s="32"/>
      <c r="C236" s="32"/>
      <c r="D236" s="32"/>
      <c r="E236" s="32"/>
      <c r="F236" s="27"/>
      <c r="G236" s="14"/>
      <c r="I236" s="18"/>
    </row>
    <row r="237" spans="2:9" ht="18">
      <c r="B237" s="32"/>
      <c r="C237" s="32"/>
      <c r="D237" s="32"/>
      <c r="E237" s="32"/>
      <c r="G237" s="14"/>
      <c r="I237" s="21"/>
    </row>
    <row r="238" spans="2:9" ht="18">
      <c r="B238" s="32"/>
      <c r="C238" s="32"/>
      <c r="D238" s="32"/>
      <c r="E238" s="32"/>
      <c r="G238" s="14"/>
      <c r="I238" s="21"/>
    </row>
    <row r="239" spans="2:9" ht="18">
      <c r="B239" s="32"/>
      <c r="C239" s="32"/>
      <c r="D239" s="32"/>
      <c r="E239" s="32"/>
      <c r="G239" s="14"/>
      <c r="I239" s="21"/>
    </row>
    <row r="240" spans="2:9" ht="18">
      <c r="B240" s="32"/>
      <c r="C240" s="32"/>
      <c r="D240" s="32"/>
      <c r="E240" s="32"/>
      <c r="G240" s="14"/>
      <c r="I240" s="29"/>
    </row>
    <row r="241" spans="2:9" ht="18">
      <c r="B241" s="32"/>
      <c r="D241" s="32"/>
      <c r="E241" s="32"/>
      <c r="G241" s="14"/>
      <c r="I241" s="15"/>
    </row>
    <row r="242" spans="2:9" ht="18">
      <c r="B242" s="32"/>
      <c r="C242" s="32"/>
      <c r="D242" s="32"/>
      <c r="E242" s="32"/>
      <c r="G242" s="14"/>
      <c r="I242" s="21"/>
    </row>
    <row r="243" spans="2:9" ht="18">
      <c r="B243" s="32"/>
      <c r="C243" s="32"/>
      <c r="D243" s="32"/>
      <c r="E243" s="32"/>
      <c r="F243" s="27"/>
      <c r="G243" s="14"/>
      <c r="I243" s="18"/>
    </row>
    <row r="244" spans="7:9" ht="18">
      <c r="G244" s="14"/>
      <c r="I244" s="21"/>
    </row>
    <row r="245" spans="7:9" ht="18">
      <c r="G245" s="14"/>
      <c r="I245" s="15"/>
    </row>
    <row r="246" spans="7:9" ht="18">
      <c r="G246" s="14"/>
      <c r="I246" s="21"/>
    </row>
    <row r="247" spans="7:9" ht="18">
      <c r="G247" s="14"/>
      <c r="I247" s="21"/>
    </row>
    <row r="248" spans="7:9" ht="18">
      <c r="G248" s="14"/>
      <c r="I248" s="21"/>
    </row>
    <row r="249" spans="7:9" ht="18">
      <c r="G249" s="14"/>
      <c r="I249" s="29"/>
    </row>
    <row r="250" spans="7:9" ht="18">
      <c r="G250" s="14"/>
      <c r="I250" s="29"/>
    </row>
    <row r="251" spans="7:9" ht="18">
      <c r="G251" s="14"/>
      <c r="I251" s="21"/>
    </row>
    <row r="252" spans="7:9" ht="18">
      <c r="G252" s="14"/>
      <c r="I252" s="21"/>
    </row>
    <row r="253" ht="18">
      <c r="G253" s="14"/>
    </row>
    <row r="254" spans="7:9" ht="18">
      <c r="G254" s="14"/>
      <c r="I254" s="21"/>
    </row>
    <row r="255" spans="7:9" ht="18">
      <c r="G255" s="14"/>
      <c r="I255" s="21"/>
    </row>
    <row r="256" spans="7:9" ht="18">
      <c r="G256" s="14"/>
      <c r="I256" s="21"/>
    </row>
    <row r="257" spans="7:9" ht="18">
      <c r="G257" s="14"/>
      <c r="I257" s="21"/>
    </row>
    <row r="258" spans="6:9" ht="18">
      <c r="F258" s="17"/>
      <c r="G258" s="14"/>
      <c r="I258" s="21"/>
    </row>
    <row r="259" spans="6:9" ht="18">
      <c r="F259" s="17"/>
      <c r="G259" s="14"/>
      <c r="I259" s="29"/>
    </row>
    <row r="260" spans="7:9" ht="18">
      <c r="G260" s="14"/>
      <c r="I260" s="29"/>
    </row>
    <row r="261" spans="7:9" ht="18">
      <c r="G261" s="14"/>
      <c r="I261" s="29"/>
    </row>
    <row r="262" spans="7:9" ht="18">
      <c r="G262" s="14"/>
      <c r="I262" s="29"/>
    </row>
    <row r="263" spans="7:9" ht="18">
      <c r="G263" s="14"/>
      <c r="I263" s="21"/>
    </row>
    <row r="264" spans="7:9" ht="18">
      <c r="G264" s="14"/>
      <c r="I264" s="21"/>
    </row>
    <row r="265" spans="7:9" ht="18">
      <c r="G265" s="14"/>
      <c r="I265" s="29"/>
    </row>
    <row r="266" spans="7:9" ht="18">
      <c r="G266" s="14"/>
      <c r="I266" s="15"/>
    </row>
    <row r="267" spans="7:9" ht="18">
      <c r="G267" s="14"/>
      <c r="I267" s="21"/>
    </row>
    <row r="268" spans="6:9" ht="18">
      <c r="F268" s="17"/>
      <c r="G268" s="14"/>
      <c r="I268" s="15"/>
    </row>
    <row r="269" spans="6:9" ht="18">
      <c r="F269" s="17"/>
      <c r="G269" s="14"/>
      <c r="I269" s="15"/>
    </row>
    <row r="270" spans="7:9" ht="18">
      <c r="G270" s="14"/>
      <c r="I270" s="21"/>
    </row>
    <row r="271" spans="6:9" ht="18">
      <c r="F271" s="17"/>
      <c r="G271" s="14"/>
      <c r="I271" s="21"/>
    </row>
    <row r="272" spans="7:9" ht="18">
      <c r="G272" s="14"/>
      <c r="I272" s="29"/>
    </row>
    <row r="273" spans="6:9" ht="18">
      <c r="F273" s="17"/>
      <c r="G273" s="14"/>
      <c r="I273" s="21"/>
    </row>
    <row r="274" spans="7:9" ht="18">
      <c r="G274" s="14"/>
      <c r="I274" s="21"/>
    </row>
    <row r="275" spans="6:9" ht="18">
      <c r="F275" s="17"/>
      <c r="G275" s="14"/>
      <c r="I275" s="30"/>
    </row>
    <row r="276" ht="18">
      <c r="G276" s="14"/>
    </row>
    <row r="277" spans="6:8" ht="18">
      <c r="F277" s="17"/>
      <c r="G277" s="14"/>
      <c r="H277" s="33"/>
    </row>
    <row r="278" spans="7:9" ht="18">
      <c r="G278" s="14"/>
      <c r="I278" s="29"/>
    </row>
    <row r="279" spans="7:9" ht="18">
      <c r="G279" s="14"/>
      <c r="I279" s="21"/>
    </row>
    <row r="280" spans="7:9" ht="18">
      <c r="G280" s="14"/>
      <c r="I280" s="21"/>
    </row>
    <row r="281" spans="6:9" ht="18">
      <c r="F281" s="17"/>
      <c r="G281" s="14"/>
      <c r="I281" s="21"/>
    </row>
    <row r="282" spans="2:9" ht="18">
      <c r="B282" s="34"/>
      <c r="C282" s="34"/>
      <c r="D282" s="34"/>
      <c r="E282" s="34"/>
      <c r="F282" s="17"/>
      <c r="G282" s="14"/>
      <c r="I282" s="15"/>
    </row>
    <row r="283" spans="2:9" ht="18">
      <c r="B283" s="34"/>
      <c r="C283" s="34"/>
      <c r="D283" s="34"/>
      <c r="E283" s="34"/>
      <c r="G283" s="14"/>
      <c r="I283" s="15"/>
    </row>
    <row r="284" spans="2:9" ht="18">
      <c r="B284" s="34"/>
      <c r="C284" s="34"/>
      <c r="D284" s="34"/>
      <c r="E284" s="34"/>
      <c r="G284" s="14"/>
      <c r="I284" s="15"/>
    </row>
    <row r="285" spans="2:7" ht="18">
      <c r="B285" s="34"/>
      <c r="C285" s="34"/>
      <c r="D285" s="34"/>
      <c r="E285" s="34"/>
      <c r="G285" s="14"/>
    </row>
    <row r="286" spans="2:7" ht="18">
      <c r="B286" s="34"/>
      <c r="C286" s="34"/>
      <c r="D286" s="34"/>
      <c r="E286" s="34"/>
      <c r="G286" s="14"/>
    </row>
    <row r="287" spans="2:9" ht="18">
      <c r="B287" s="35"/>
      <c r="C287" s="35"/>
      <c r="D287" s="35"/>
      <c r="E287" s="35"/>
      <c r="F287" s="17"/>
      <c r="G287" s="14"/>
      <c r="I287" s="15"/>
    </row>
    <row r="288" spans="2:7" ht="18">
      <c r="B288" s="34"/>
      <c r="C288" s="34"/>
      <c r="D288" s="34"/>
      <c r="E288" s="34"/>
      <c r="G288" s="14"/>
    </row>
    <row r="289" spans="2:9" ht="18">
      <c r="B289" s="34"/>
      <c r="C289" s="34"/>
      <c r="D289" s="34"/>
      <c r="E289" s="34"/>
      <c r="F289" s="17"/>
      <c r="G289" s="14"/>
      <c r="I289" s="15"/>
    </row>
    <row r="290" spans="2:9" ht="18">
      <c r="B290" s="34"/>
      <c r="C290" s="34"/>
      <c r="D290" s="34"/>
      <c r="E290" s="34"/>
      <c r="F290" s="17"/>
      <c r="G290" s="14"/>
      <c r="I290" s="15"/>
    </row>
    <row r="291" spans="2:7" ht="18">
      <c r="B291" s="34"/>
      <c r="C291" s="34"/>
      <c r="D291" s="34"/>
      <c r="E291" s="34"/>
      <c r="F291" s="17"/>
      <c r="G291" s="14"/>
    </row>
    <row r="292" spans="2:9" ht="18">
      <c r="B292" s="34"/>
      <c r="C292" s="34"/>
      <c r="D292" s="34"/>
      <c r="E292" s="34"/>
      <c r="F292" s="17"/>
      <c r="G292" s="14"/>
      <c r="I292" s="15"/>
    </row>
    <row r="293" spans="2:9" ht="18">
      <c r="B293" s="34"/>
      <c r="C293" s="34"/>
      <c r="D293" s="34"/>
      <c r="E293" s="34"/>
      <c r="G293" s="14"/>
      <c r="I293" s="15"/>
    </row>
    <row r="294" spans="2:9" ht="18">
      <c r="B294" s="34"/>
      <c r="C294" s="34"/>
      <c r="D294" s="34"/>
      <c r="E294" s="34"/>
      <c r="G294" s="14"/>
      <c r="I294" s="15"/>
    </row>
    <row r="295" spans="2:7" ht="18">
      <c r="B295" s="34"/>
      <c r="C295" s="34"/>
      <c r="D295" s="34"/>
      <c r="E295" s="34"/>
      <c r="F295" s="17"/>
      <c r="G295" s="14"/>
    </row>
    <row r="296" spans="7:9" ht="18">
      <c r="G296" s="14"/>
      <c r="I296" s="15"/>
    </row>
    <row r="297" spans="6:9" ht="18">
      <c r="F297" s="17"/>
      <c r="G297" s="14"/>
      <c r="I297" s="15"/>
    </row>
    <row r="298" spans="7:9" ht="18">
      <c r="G298" s="14"/>
      <c r="I298" s="15"/>
    </row>
    <row r="299" spans="7:9" ht="18">
      <c r="G299" s="14"/>
      <c r="I299" s="15"/>
    </row>
    <row r="300" spans="7:9" ht="18">
      <c r="G300" s="14"/>
      <c r="I300" s="15"/>
    </row>
    <row r="302" ht="18">
      <c r="I302" s="15"/>
    </row>
    <row r="303" ht="18">
      <c r="I303" s="15"/>
    </row>
    <row r="304" ht="18">
      <c r="I304" s="15"/>
    </row>
    <row r="305" ht="18">
      <c r="I305" s="15"/>
    </row>
    <row r="306" ht="18">
      <c r="I306" s="15"/>
    </row>
    <row r="307" ht="18">
      <c r="I307" s="15"/>
    </row>
    <row r="308" ht="18">
      <c r="I308" s="15"/>
    </row>
    <row r="309" ht="18">
      <c r="I309" s="15"/>
    </row>
    <row r="310" ht="18">
      <c r="I310" s="15"/>
    </row>
    <row r="311" ht="18">
      <c r="I311" s="15"/>
    </row>
    <row r="312" ht="18">
      <c r="I312" s="15"/>
    </row>
    <row r="313" ht="18">
      <c r="I313" s="15"/>
    </row>
    <row r="314" ht="18">
      <c r="I314" s="15"/>
    </row>
    <row r="315" ht="18">
      <c r="I315" s="15"/>
    </row>
    <row r="316" ht="18">
      <c r="I316" s="15"/>
    </row>
    <row r="323" ht="18">
      <c r="I323" s="15"/>
    </row>
    <row r="324" ht="18">
      <c r="I324" s="15"/>
    </row>
    <row r="325" ht="18">
      <c r="I325" s="15"/>
    </row>
    <row r="326" ht="18">
      <c r="I326" s="15"/>
    </row>
    <row r="328" ht="18">
      <c r="I328" s="15"/>
    </row>
    <row r="329" ht="18">
      <c r="I329" s="15"/>
    </row>
    <row r="332" ht="18">
      <c r="I332" s="15"/>
    </row>
    <row r="335" ht="18">
      <c r="I335" s="15"/>
    </row>
    <row r="336" ht="18">
      <c r="I336" s="15"/>
    </row>
    <row r="340" ht="18">
      <c r="I340" s="15"/>
    </row>
    <row r="341" ht="18">
      <c r="I341" s="15"/>
    </row>
    <row r="343" ht="18">
      <c r="I343" s="15"/>
    </row>
    <row r="344" ht="18">
      <c r="I344" s="15"/>
    </row>
    <row r="346" ht="18">
      <c r="I346" s="15"/>
    </row>
    <row r="347" ht="18">
      <c r="I347" s="15"/>
    </row>
    <row r="351" ht="18">
      <c r="I351" s="15"/>
    </row>
    <row r="352" ht="18">
      <c r="I352" s="15"/>
    </row>
    <row r="354" ht="18">
      <c r="I354" s="15"/>
    </row>
    <row r="355" ht="18">
      <c r="I355" s="15"/>
    </row>
    <row r="356" ht="18">
      <c r="I356" s="15"/>
    </row>
    <row r="358" ht="18">
      <c r="I358" s="15"/>
    </row>
    <row r="360" ht="18">
      <c r="I360" s="15"/>
    </row>
    <row r="361" ht="18">
      <c r="I361" s="15"/>
    </row>
    <row r="363" spans="9:12" ht="18">
      <c r="I363" s="13"/>
      <c r="J363" s="13"/>
      <c r="L363" s="14"/>
    </row>
    <row r="364" spans="9:12" ht="18">
      <c r="I364" s="13"/>
      <c r="J364" s="13"/>
      <c r="L364" s="14"/>
    </row>
    <row r="365" spans="9:12" ht="18">
      <c r="I365" s="13"/>
      <c r="J365" s="13"/>
      <c r="L365" s="14"/>
    </row>
    <row r="366" spans="9:12" ht="18">
      <c r="I366" s="13"/>
      <c r="J366" s="13"/>
      <c r="L366" s="14"/>
    </row>
    <row r="367" spans="9:12" ht="18">
      <c r="I367" s="13"/>
      <c r="J367" s="13"/>
      <c r="L367" s="14"/>
    </row>
    <row r="378" ht="18">
      <c r="I378" s="15"/>
    </row>
    <row r="379" ht="18">
      <c r="I379" s="15"/>
    </row>
    <row r="383" ht="18">
      <c r="I383" s="15"/>
    </row>
    <row r="384" ht="18">
      <c r="I384" s="15"/>
    </row>
    <row r="386" ht="18">
      <c r="I386" s="15"/>
    </row>
    <row r="387" ht="18">
      <c r="I387" s="15"/>
    </row>
    <row r="389" ht="18">
      <c r="I389" s="15"/>
    </row>
    <row r="390" ht="18">
      <c r="I390" s="15"/>
    </row>
    <row r="391" ht="18">
      <c r="I391" s="15"/>
    </row>
    <row r="392" ht="18">
      <c r="I392" s="15"/>
    </row>
    <row r="393" ht="18">
      <c r="I393" s="15"/>
    </row>
    <row r="394" ht="18">
      <c r="I394" s="15"/>
    </row>
    <row r="395" ht="18">
      <c r="I395" s="15"/>
    </row>
    <row r="396" spans="9:10" ht="18">
      <c r="I396" s="15"/>
      <c r="J396" s="24"/>
    </row>
    <row r="397" ht="18">
      <c r="I397" s="15"/>
    </row>
    <row r="398" ht="18">
      <c r="I398" s="15"/>
    </row>
    <row r="399" ht="18">
      <c r="I399" s="15"/>
    </row>
    <row r="400" ht="18">
      <c r="I400" s="15"/>
    </row>
    <row r="402" ht="18">
      <c r="I402" s="15"/>
    </row>
    <row r="404" ht="18">
      <c r="I404" s="15"/>
    </row>
    <row r="406" ht="18">
      <c r="I406" s="15"/>
    </row>
    <row r="407" ht="18">
      <c r="I407" s="15"/>
    </row>
    <row r="408" ht="18">
      <c r="I408" s="15"/>
    </row>
    <row r="411" ht="18">
      <c r="I411" s="15"/>
    </row>
    <row r="418" ht="18">
      <c r="I418" s="15"/>
    </row>
    <row r="422" ht="18">
      <c r="I422" s="15"/>
    </row>
    <row r="423" ht="18">
      <c r="I423" s="15"/>
    </row>
    <row r="425" ht="18">
      <c r="I425" s="15"/>
    </row>
    <row r="426" ht="18">
      <c r="I426" s="15"/>
    </row>
    <row r="427" ht="18">
      <c r="I427" s="15"/>
    </row>
    <row r="428" ht="18">
      <c r="I428" s="15"/>
    </row>
    <row r="429" ht="18">
      <c r="I429" s="15"/>
    </row>
    <row r="430" ht="18">
      <c r="I430" s="15"/>
    </row>
    <row r="431" ht="18">
      <c r="I431" s="15"/>
    </row>
    <row r="433" ht="18">
      <c r="I433" s="15"/>
    </row>
    <row r="434" ht="18">
      <c r="I434" s="15"/>
    </row>
    <row r="435" ht="18">
      <c r="I435" s="15"/>
    </row>
    <row r="436" ht="18">
      <c r="I436" s="15"/>
    </row>
    <row r="437" ht="18">
      <c r="I437" s="15"/>
    </row>
    <row r="438" ht="18">
      <c r="I438" s="15"/>
    </row>
    <row r="440" ht="18">
      <c r="I440" s="15"/>
    </row>
    <row r="442" ht="18">
      <c r="I442" s="15"/>
    </row>
    <row r="443" ht="18">
      <c r="I443" s="15"/>
    </row>
    <row r="445" ht="18">
      <c r="I445" s="15"/>
    </row>
  </sheetData>
  <sheetProtection/>
  <autoFilter ref="A1:M445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J95" sqref="J95"/>
    </sheetView>
  </sheetViews>
  <sheetFormatPr defaultColWidth="17.28125" defaultRowHeight="12.75"/>
  <cols>
    <col min="1" max="1" width="8.28125" style="1" bestFit="1" customWidth="1"/>
    <col min="2" max="2" width="13.421875" style="1" bestFit="1" customWidth="1"/>
    <col min="3" max="3" width="11.57421875" style="8" bestFit="1" customWidth="1"/>
    <col min="4" max="4" width="19.57421875" style="1" bestFit="1" customWidth="1"/>
    <col min="5" max="5" width="9.140625" style="1" bestFit="1" customWidth="1"/>
    <col min="6" max="6" width="21.140625" style="1" bestFit="1" customWidth="1"/>
    <col min="7" max="8" width="13.7109375" style="1" hidden="1" customWidth="1"/>
    <col min="9" max="9" width="17.28125" style="2" hidden="1" customWidth="1"/>
    <col min="10" max="10" width="13.28125" style="8" bestFit="1" customWidth="1"/>
    <col min="11" max="11" width="16.00390625" style="8" bestFit="1" customWidth="1"/>
    <col min="12" max="12" width="13.421875" style="8" bestFit="1" customWidth="1"/>
    <col min="13" max="13" width="16.140625" style="8" bestFit="1" customWidth="1"/>
    <col min="14" max="16384" width="17.28125" style="1" customWidth="1"/>
  </cols>
  <sheetData>
    <row r="1" spans="1:13" ht="12.75">
      <c r="A1" s="4" t="s">
        <v>9</v>
      </c>
      <c r="B1" s="4" t="s">
        <v>0</v>
      </c>
      <c r="C1" s="37" t="s">
        <v>17</v>
      </c>
      <c r="D1" s="4" t="s">
        <v>10</v>
      </c>
      <c r="E1" s="4" t="s">
        <v>2</v>
      </c>
      <c r="F1" s="4" t="s">
        <v>3</v>
      </c>
      <c r="G1" s="36" t="s">
        <v>150</v>
      </c>
      <c r="H1" s="36" t="s">
        <v>151</v>
      </c>
      <c r="I1" s="5" t="s">
        <v>11</v>
      </c>
      <c r="J1" s="7" t="s">
        <v>15</v>
      </c>
      <c r="K1" s="7" t="s">
        <v>18</v>
      </c>
      <c r="L1" s="6" t="s">
        <v>16</v>
      </c>
      <c r="M1" s="7" t="s">
        <v>19</v>
      </c>
    </row>
    <row r="2" spans="1:13" s="43" customFormat="1" ht="12.75">
      <c r="A2" s="43">
        <v>1</v>
      </c>
      <c r="B2" s="43">
        <v>217</v>
      </c>
      <c r="C2" s="50">
        <v>0.03851851851851852</v>
      </c>
      <c r="D2" s="43" t="str">
        <f>VLOOKUP(B2,'Entry List Slieve Donard'!$A$2:$Q$1073,2)</f>
        <v>Des Woods</v>
      </c>
      <c r="E2" s="43" t="str">
        <f>VLOOKUP(B2,'Entry List Slieve Donard'!$A$2:$Q$1073,3)</f>
        <v>V40</v>
      </c>
      <c r="F2" s="43" t="str">
        <f>VLOOKUP(B2,'Entry List Slieve Donard'!$A$2:$Q$1073,4)</f>
        <v>Mourne Runners</v>
      </c>
      <c r="G2" s="43">
        <f>VLOOKUP(B2,'Entry List Slieve Donard'!$A$2:$Q$1073,5)</f>
        <v>44</v>
      </c>
      <c r="H2" s="43" t="s">
        <v>212</v>
      </c>
      <c r="I2" s="45">
        <v>1</v>
      </c>
      <c r="J2" s="50">
        <v>0.026157407407407407</v>
      </c>
      <c r="K2" s="44" t="s">
        <v>152</v>
      </c>
      <c r="L2" s="51">
        <f>$C2-$J2</f>
        <v>0.012361111111111114</v>
      </c>
      <c r="M2" s="44"/>
    </row>
    <row r="3" spans="1:13" s="39" customFormat="1" ht="12.75">
      <c r="A3" s="39">
        <v>2</v>
      </c>
      <c r="B3" s="39">
        <v>233</v>
      </c>
      <c r="C3" s="52">
        <v>0.04010416666666667</v>
      </c>
      <c r="D3" s="39" t="str">
        <f>VLOOKUP(B3,'Entry List Slieve Donard'!$A$2:$Q$1073,2)</f>
        <v>Jonny Steede</v>
      </c>
      <c r="E3" s="39" t="str">
        <f>VLOOKUP(B3,'Entry List Slieve Donard'!$A$2:$Q$1073,3)</f>
        <v>MO</v>
      </c>
      <c r="F3" s="39" t="str">
        <f>VLOOKUP(B3,'Entry List Slieve Donard'!$A$2:$Q$1073,4)</f>
        <v>Ballymena Runners</v>
      </c>
      <c r="G3" s="39">
        <f>VLOOKUP(B3,'Entry List Slieve Donard'!$A$2:$Q$1073,5)</f>
        <v>31</v>
      </c>
      <c r="I3" s="41">
        <f aca="true" t="shared" si="0" ref="I3:I37">C3/$C$2</f>
        <v>1.0411658653846154</v>
      </c>
      <c r="J3" s="52">
        <v>0.027546296296296294</v>
      </c>
      <c r="K3" s="40" t="s">
        <v>154</v>
      </c>
      <c r="L3" s="51">
        <f aca="true" t="shared" si="1" ref="L3:L66">$C3-$J3</f>
        <v>0.012557870370370375</v>
      </c>
      <c r="M3" s="40"/>
    </row>
    <row r="4" spans="1:13" s="39" customFormat="1" ht="12.75">
      <c r="A4" s="39">
        <v>3</v>
      </c>
      <c r="B4" s="39">
        <v>252</v>
      </c>
      <c r="C4" s="52">
        <v>0.04065972222222222</v>
      </c>
      <c r="D4" s="39" t="str">
        <f>VLOOKUP(B4,'Entry List Slieve Donard'!$A$2:$Q$1073,2)</f>
        <v>Andrew Annett</v>
      </c>
      <c r="E4" s="39" t="str">
        <f>VLOOKUP(B4,'Entry List Slieve Donard'!$A$2:$Q$1073,3)</f>
        <v>MJ </v>
      </c>
      <c r="F4" s="39" t="str">
        <f>VLOOKUP(B4,'Entry List Slieve Donard'!$A$2:$Q$1073,4)</f>
        <v>Mourne Runners</v>
      </c>
      <c r="G4" s="39">
        <f>VLOOKUP(B4,'Entry List Slieve Donard'!$A$2:$Q$1073,5)</f>
        <v>18</v>
      </c>
      <c r="I4" s="41">
        <f t="shared" si="0"/>
        <v>1.0555889423076923</v>
      </c>
      <c r="J4" s="52">
        <v>0.027418981481481485</v>
      </c>
      <c r="K4" s="40" t="s">
        <v>153</v>
      </c>
      <c r="L4" s="51">
        <f t="shared" si="1"/>
        <v>0.013240740740740737</v>
      </c>
      <c r="M4" s="40"/>
    </row>
    <row r="5" spans="1:12" ht="12.75">
      <c r="A5" s="1">
        <v>4</v>
      </c>
      <c r="B5" s="3">
        <v>223</v>
      </c>
      <c r="C5" s="53">
        <v>0.04100694444444444</v>
      </c>
      <c r="D5" s="1" t="str">
        <f>VLOOKUP(B5,'Entry List Slieve Donard'!$A$2:$Q$1073,2)</f>
        <v>Andrew Niblock</v>
      </c>
      <c r="E5" s="1" t="str">
        <f>VLOOKUP(B5,'Entry List Slieve Donard'!$A$2:$Q$1073,3)</f>
        <v>MO</v>
      </c>
      <c r="F5" s="1" t="str">
        <f>VLOOKUP(B5,'Entry List Slieve Donard'!$A$2:$Q$1073,4)</f>
        <v>Mourne Runners</v>
      </c>
      <c r="G5" s="1">
        <f>VLOOKUP(B5,'Entry List Slieve Donard'!$A$2:$Q$1073,5)</f>
        <v>28</v>
      </c>
      <c r="I5" s="2">
        <f t="shared" si="0"/>
        <v>1.0646033653846152</v>
      </c>
      <c r="J5" s="53">
        <v>0.028055555555555556</v>
      </c>
      <c r="K5" s="38" t="s">
        <v>155</v>
      </c>
      <c r="L5" s="51">
        <f t="shared" si="1"/>
        <v>0.012951388888888887</v>
      </c>
    </row>
    <row r="6" spans="1:12" ht="12.75">
      <c r="A6" s="1">
        <v>5</v>
      </c>
      <c r="B6" s="3">
        <v>220</v>
      </c>
      <c r="C6" s="53">
        <v>0.04130787037037037</v>
      </c>
      <c r="D6" s="1" t="str">
        <f>VLOOKUP(B6,'Entry List Slieve Donard'!$A$2:$Q$1073,2)</f>
        <v>Stephen Cunnigham</v>
      </c>
      <c r="E6" s="1" t="str">
        <f>VLOOKUP(B6,'Entry List Slieve Donard'!$A$2:$Q$1073,3)</f>
        <v>MO</v>
      </c>
      <c r="F6" s="1" t="str">
        <f>VLOOKUP(B6,'Entry List Slieve Donard'!$A$2:$Q$1073,4)</f>
        <v>Mourne Runners</v>
      </c>
      <c r="G6" s="1">
        <f>VLOOKUP(B6,'Entry List Slieve Donard'!$A$2:$Q$1073,5)</f>
        <v>34</v>
      </c>
      <c r="I6" s="2">
        <f t="shared" si="0"/>
        <v>1.0724158653846152</v>
      </c>
      <c r="J6" s="53">
        <v>0.028587962962962964</v>
      </c>
      <c r="K6" s="38" t="s">
        <v>158</v>
      </c>
      <c r="L6" s="51">
        <f t="shared" si="1"/>
        <v>0.012719907407407405</v>
      </c>
    </row>
    <row r="7" spans="1:13" s="46" customFormat="1" ht="12.75">
      <c r="A7" s="46">
        <v>6</v>
      </c>
      <c r="B7" s="36">
        <v>213</v>
      </c>
      <c r="C7" s="47" t="s">
        <v>302</v>
      </c>
      <c r="D7" s="46" t="str">
        <f>VLOOKUP(B7,'Entry List Slieve Donard'!$A$2:$Q$1073,2)</f>
        <v>Neil Carty</v>
      </c>
      <c r="E7" s="46" t="str">
        <f>VLOOKUP(B7,'Entry List Slieve Donard'!$A$2:$Q$1073,3)</f>
        <v>V40</v>
      </c>
      <c r="F7" s="46" t="str">
        <f>VLOOKUP(B7,'Entry List Slieve Donard'!$A$2:$Q$1073,4)</f>
        <v>North Belfast Hatrriers</v>
      </c>
      <c r="G7" s="46">
        <f>VLOOKUP(B7,'Entry List Slieve Donard'!$A$2:$Q$1073,5)</f>
        <v>44</v>
      </c>
      <c r="H7" s="46" t="s">
        <v>212</v>
      </c>
      <c r="I7" s="48">
        <f t="shared" si="0"/>
        <v>1.0868389423076923</v>
      </c>
      <c r="J7" s="54">
        <v>0.028101851851851854</v>
      </c>
      <c r="K7" s="47" t="s">
        <v>156</v>
      </c>
      <c r="L7" s="51">
        <f t="shared" si="1"/>
        <v>0.013761574074074075</v>
      </c>
      <c r="M7" s="47"/>
    </row>
    <row r="8" spans="1:12" ht="12.75">
      <c r="A8" s="1">
        <v>7</v>
      </c>
      <c r="B8" s="3">
        <v>246</v>
      </c>
      <c r="C8" s="38" t="s">
        <v>303</v>
      </c>
      <c r="D8" s="1" t="str">
        <f>VLOOKUP(B8,'Entry List Slieve Donard'!$A$2:$Q$1073,2)</f>
        <v>David McNeilly</v>
      </c>
      <c r="E8" s="1" t="str">
        <f>VLOOKUP(B8,'Entry List Slieve Donard'!$A$2:$Q$1073,3)</f>
        <v>MO</v>
      </c>
      <c r="F8" s="1" t="str">
        <f>VLOOKUP(B8,'Entry List Slieve Donard'!$A$2:$Q$1073,4)</f>
        <v>Newcastle AC</v>
      </c>
      <c r="G8" s="1">
        <f>VLOOKUP(B8,'Entry List Slieve Donard'!$A$2:$Q$1073,5)</f>
        <v>31</v>
      </c>
      <c r="I8" s="2">
        <f t="shared" si="0"/>
        <v>1.1057692307692306</v>
      </c>
      <c r="J8" s="53">
        <v>0.028807870370370373</v>
      </c>
      <c r="K8" s="38" t="s">
        <v>159</v>
      </c>
      <c r="L8" s="51">
        <f t="shared" si="1"/>
        <v>0.013784722222222219</v>
      </c>
    </row>
    <row r="9" spans="1:13" s="43" customFormat="1" ht="12.75">
      <c r="A9" s="43">
        <v>8</v>
      </c>
      <c r="B9" s="49">
        <v>290</v>
      </c>
      <c r="C9" s="44" t="s">
        <v>304</v>
      </c>
      <c r="D9" s="43" t="str">
        <f>VLOOKUP(B9,'Entry List Slieve Donard'!$A$2:$Q$1073,2)</f>
        <v>Deon McNeilly</v>
      </c>
      <c r="E9" s="43" t="str">
        <f>VLOOKUP(B9,'Entry List Slieve Donard'!$A$2:$Q$1073,3)</f>
        <v>V45</v>
      </c>
      <c r="F9" s="43" t="str">
        <f>VLOOKUP(B9,'Entry List Slieve Donard'!$A$2:$Q$1073,4)</f>
        <v>Newcastle AC</v>
      </c>
      <c r="G9" s="43">
        <f>VLOOKUP(B9,'Entry List Slieve Donard'!$A$2:$Q$1073,5)</f>
        <v>48</v>
      </c>
      <c r="H9" s="43" t="s">
        <v>212</v>
      </c>
      <c r="I9" s="45">
        <f t="shared" si="0"/>
        <v>1.1123798076923077</v>
      </c>
      <c r="J9" s="50">
        <v>0.028414351851851847</v>
      </c>
      <c r="K9" s="44" t="s">
        <v>157</v>
      </c>
      <c r="L9" s="51">
        <f t="shared" si="1"/>
        <v>0.014432870370370377</v>
      </c>
      <c r="M9" s="44"/>
    </row>
    <row r="10" spans="1:13" s="39" customFormat="1" ht="12.75">
      <c r="A10" s="39">
        <v>9</v>
      </c>
      <c r="B10" s="42">
        <v>218</v>
      </c>
      <c r="C10" s="40" t="s">
        <v>305</v>
      </c>
      <c r="D10" s="39" t="str">
        <f>VLOOKUP(B10,'Entry List Slieve Donard'!$A$2:$Q$1073,2)</f>
        <v>Clive Bailey</v>
      </c>
      <c r="E10" s="39" t="str">
        <f>VLOOKUP(B10,'Entry List Slieve Donard'!$A$2:$Q$1073,3)</f>
        <v>V35 </v>
      </c>
      <c r="F10" s="39" t="str">
        <f>VLOOKUP(B10,'Entry List Slieve Donard'!$A$2:$Q$1073,4)</f>
        <v>Mourne Runners</v>
      </c>
      <c r="G10" s="39">
        <f>VLOOKUP(B10,'Entry List Slieve Donard'!$A$2:$Q$1073,5)</f>
        <v>38</v>
      </c>
      <c r="I10" s="41">
        <f t="shared" si="0"/>
        <v>1.1436298076923077</v>
      </c>
      <c r="J10" s="52">
        <v>0.030347222222222223</v>
      </c>
      <c r="K10" s="40" t="s">
        <v>161</v>
      </c>
      <c r="L10" s="51">
        <f t="shared" si="1"/>
        <v>0.013703703703703708</v>
      </c>
      <c r="M10" s="40"/>
    </row>
    <row r="11" spans="1:12" ht="12.75">
      <c r="A11" s="1">
        <v>10</v>
      </c>
      <c r="B11" s="3">
        <v>232</v>
      </c>
      <c r="C11" s="38" t="s">
        <v>306</v>
      </c>
      <c r="D11" s="1" t="str">
        <f>VLOOKUP(B11,'Entry List Slieve Donard'!$A$2:$Q$1073,2)</f>
        <v>Brendan Quail</v>
      </c>
      <c r="E11" s="1" t="str">
        <f>VLOOKUP(B11,'Entry List Slieve Donard'!$A$2:$Q$1073,3)</f>
        <v>MO</v>
      </c>
      <c r="F11" s="1" t="str">
        <f>VLOOKUP(B11,'Entry List Slieve Donard'!$A$2:$Q$1073,4)</f>
        <v>Newcastle AC</v>
      </c>
      <c r="G11" s="1">
        <f>VLOOKUP(B11,'Entry List Slieve Donard'!$A$2:$Q$1073,5)</f>
        <v>30</v>
      </c>
      <c r="I11" s="2">
        <f t="shared" si="0"/>
        <v>1.1478365384615383</v>
      </c>
      <c r="J11" s="53">
        <v>0.03061342592592593</v>
      </c>
      <c r="K11" s="38" t="s">
        <v>164</v>
      </c>
      <c r="L11" s="51">
        <f t="shared" si="1"/>
        <v>0.013599537037037032</v>
      </c>
    </row>
    <row r="12" spans="1:13" s="46" customFormat="1" ht="12.75">
      <c r="A12" s="46">
        <v>11</v>
      </c>
      <c r="B12" s="36">
        <v>242</v>
      </c>
      <c r="C12" s="47" t="s">
        <v>307</v>
      </c>
      <c r="D12" s="46" t="str">
        <f>VLOOKUP(B12,'Entry List Slieve Donard'!$A$2:$Q$1073,2)</f>
        <v>Audey McVeigh</v>
      </c>
      <c r="E12" s="46" t="str">
        <f>VLOOKUP(B12,'Entry List Slieve Donard'!$A$2:$Q$1073,3)</f>
        <v>V45</v>
      </c>
      <c r="F12" s="46" t="str">
        <f>VLOOKUP(B12,'Entry List Slieve Donard'!$A$2:$Q$1073,4)</f>
        <v>Newcastle AC</v>
      </c>
      <c r="G12" s="46">
        <f>VLOOKUP(B12,'Entry List Slieve Donard'!$A$2:$Q$1073,5)</f>
        <v>46</v>
      </c>
      <c r="H12" s="46" t="s">
        <v>212</v>
      </c>
      <c r="I12" s="48">
        <f t="shared" si="0"/>
        <v>1.1517427884615383</v>
      </c>
      <c r="J12" s="54">
        <v>0.030590277777777775</v>
      </c>
      <c r="K12" s="47" t="s">
        <v>163</v>
      </c>
      <c r="L12" s="51">
        <f t="shared" si="1"/>
        <v>0.013773148148148149</v>
      </c>
      <c r="M12" s="47"/>
    </row>
    <row r="13" spans="1:13" s="46" customFormat="1" ht="12.75">
      <c r="A13" s="46">
        <v>12</v>
      </c>
      <c r="B13" s="36">
        <v>291</v>
      </c>
      <c r="C13" s="47" t="s">
        <v>308</v>
      </c>
      <c r="D13" s="46" t="str">
        <f>VLOOKUP(B13,'Entry List Slieve Donard'!$A$2:$Q$1073,2)</f>
        <v>Dale Mathers</v>
      </c>
      <c r="E13" s="46" t="str">
        <f>VLOOKUP(B13,'Entry List Slieve Donard'!$A$2:$Q$1073,3)</f>
        <v>V45</v>
      </c>
      <c r="F13" s="46" t="str">
        <f>VLOOKUP(B13,'Entry List Slieve Donard'!$A$2:$Q$1073,4)</f>
        <v>Newry City Runners</v>
      </c>
      <c r="G13" s="46">
        <f>VLOOKUP(B13,'Entry List Slieve Donard'!$A$2:$Q$1073,5)</f>
        <v>47</v>
      </c>
      <c r="H13" s="46" t="s">
        <v>212</v>
      </c>
      <c r="I13" s="48">
        <f t="shared" si="0"/>
        <v>1.161358173076923</v>
      </c>
      <c r="J13" s="54">
        <v>0.03045138888888889</v>
      </c>
      <c r="K13" s="47" t="s">
        <v>162</v>
      </c>
      <c r="L13" s="51">
        <f t="shared" si="1"/>
        <v>0.014282407407407403</v>
      </c>
      <c r="M13" s="47"/>
    </row>
    <row r="14" spans="1:13" s="46" customFormat="1" ht="12.75">
      <c r="A14" s="46">
        <v>13</v>
      </c>
      <c r="B14" s="36">
        <v>248</v>
      </c>
      <c r="C14" s="47" t="s">
        <v>309</v>
      </c>
      <c r="D14" s="46" t="str">
        <f>VLOOKUP(B14,'Entry List Slieve Donard'!$A$2:$Q$1073,2)</f>
        <v>Eamon McCrickard </v>
      </c>
      <c r="E14" s="46" t="str">
        <f>VLOOKUP(B14,'Entry List Slieve Donard'!$A$2:$Q$1073,3)</f>
        <v>V45</v>
      </c>
      <c r="F14" s="46" t="str">
        <f>VLOOKUP(B14,'Entry List Slieve Donard'!$A$2:$Q$1073,4)</f>
        <v>Newcastle AC</v>
      </c>
      <c r="G14" s="46">
        <f>VLOOKUP(B14,'Entry List Slieve Donard'!$A$2:$Q$1073,5)</f>
        <v>45</v>
      </c>
      <c r="H14" s="46" t="s">
        <v>212</v>
      </c>
      <c r="I14" s="48">
        <f t="shared" si="0"/>
        <v>1.1637620192307694</v>
      </c>
      <c r="J14" s="54">
        <v>0.031030092592592592</v>
      </c>
      <c r="K14" s="47" t="s">
        <v>165</v>
      </c>
      <c r="L14" s="51">
        <f t="shared" si="1"/>
        <v>0.013796296296296303</v>
      </c>
      <c r="M14" s="47"/>
    </row>
    <row r="15" spans="1:13" s="43" customFormat="1" ht="12.75">
      <c r="A15" s="43">
        <v>14</v>
      </c>
      <c r="B15" s="49">
        <v>260</v>
      </c>
      <c r="C15" s="44" t="s">
        <v>310</v>
      </c>
      <c r="D15" s="43" t="str">
        <f>VLOOKUP(B15,'Entry List Slieve Donard'!$A$2:$Q$1073,2)</f>
        <v>Jim Brown</v>
      </c>
      <c r="E15" s="43" t="str">
        <f>VLOOKUP(B15,'Entry List Slieve Donard'!$A$2:$Q$1073,3)</f>
        <v>V50</v>
      </c>
      <c r="F15" s="43" t="str">
        <f>VLOOKUP(B15,'Entry List Slieve Donard'!$A$2:$Q$1073,4)</f>
        <v>BARF</v>
      </c>
      <c r="G15" s="43">
        <f>VLOOKUP(B15,'Entry List Slieve Donard'!$A$2:$Q$1073,5)</f>
        <v>51</v>
      </c>
      <c r="H15" s="43" t="s">
        <v>212</v>
      </c>
      <c r="I15" s="45">
        <f t="shared" si="0"/>
        <v>1.1739783653846154</v>
      </c>
      <c r="J15" s="50">
        <v>0.03140046296296296</v>
      </c>
      <c r="K15" s="44" t="s">
        <v>170</v>
      </c>
      <c r="L15" s="51">
        <f t="shared" si="1"/>
        <v>0.013819444444444447</v>
      </c>
      <c r="M15" s="44"/>
    </row>
    <row r="16" spans="1:12" ht="12.75">
      <c r="A16" s="1">
        <v>15</v>
      </c>
      <c r="B16" s="3">
        <v>281</v>
      </c>
      <c r="C16" s="38" t="s">
        <v>311</v>
      </c>
      <c r="D16" s="1" t="str">
        <f>VLOOKUP(B16,'Entry List Slieve Donard'!$A$2:$Q$1073,2)</f>
        <v>Liam Venney</v>
      </c>
      <c r="E16" s="1" t="str">
        <f>VLOOKUP(B16,'Entry List Slieve Donard'!$A$2:$Q$1073,3)</f>
        <v>MO</v>
      </c>
      <c r="F16" s="1" t="str">
        <f>VLOOKUP(B16,'Entry List Slieve Donard'!$A$2:$Q$1073,4)</f>
        <v>East Down AC</v>
      </c>
      <c r="G16" s="1">
        <f>VLOOKUP(B16,'Entry List Slieve Donard'!$A$2:$Q$1073,5)</f>
        <v>24</v>
      </c>
      <c r="I16" s="2">
        <f t="shared" si="0"/>
        <v>1.17578125</v>
      </c>
      <c r="J16" s="53">
        <v>0.029953703703703705</v>
      </c>
      <c r="K16" s="38" t="s">
        <v>160</v>
      </c>
      <c r="L16" s="51">
        <f t="shared" si="1"/>
        <v>0.015335648148148147</v>
      </c>
    </row>
    <row r="17" spans="1:12" ht="12.75">
      <c r="A17" s="1">
        <v>16</v>
      </c>
      <c r="B17" s="3">
        <v>286</v>
      </c>
      <c r="C17" s="38" t="s">
        <v>312</v>
      </c>
      <c r="D17" s="1" t="str">
        <f>VLOOKUP(B17,'Entry List Slieve Donard'!$A$2:$Q$1073,2)</f>
        <v>Jonathan McCloy</v>
      </c>
      <c r="E17" s="1" t="str">
        <f>VLOOKUP(B17,'Entry List Slieve Donard'!$A$2:$Q$1073,3)</f>
        <v>MO</v>
      </c>
      <c r="F17" s="1" t="str">
        <f>VLOOKUP(B17,'Entry List Slieve Donard'!$A$2:$Q$1073,4)</f>
        <v>Ballymena Runners</v>
      </c>
      <c r="G17" s="1">
        <f>VLOOKUP(B17,'Entry List Slieve Donard'!$A$2:$Q$1073,5)</f>
        <v>22</v>
      </c>
      <c r="I17" s="2">
        <f t="shared" si="0"/>
        <v>1.1998197115384615</v>
      </c>
      <c r="J17" s="53">
        <v>0.03138888888888889</v>
      </c>
      <c r="K17" s="38" t="s">
        <v>169</v>
      </c>
      <c r="L17" s="51">
        <f t="shared" si="1"/>
        <v>0.014826388888888889</v>
      </c>
    </row>
    <row r="18" spans="1:12" ht="12.75">
      <c r="A18" s="1">
        <v>17</v>
      </c>
      <c r="B18" s="3">
        <v>224</v>
      </c>
      <c r="C18" s="38" t="s">
        <v>313</v>
      </c>
      <c r="D18" s="1" t="str">
        <f>VLOOKUP(B18,'Entry List Slieve Donard'!$A$2:$Q$1073,2)</f>
        <v>Gary Niblock</v>
      </c>
      <c r="E18" s="1" t="str">
        <f>VLOOKUP(B18,'Entry List Slieve Donard'!$A$2:$Q$1073,3)</f>
        <v>MO</v>
      </c>
      <c r="F18" s="1" t="str">
        <f>VLOOKUP(B18,'Entry List Slieve Donard'!$A$2:$Q$1073,4)</f>
        <v>Mourne Runners</v>
      </c>
      <c r="G18" s="1">
        <f>VLOOKUP(B18,'Entry List Slieve Donard'!$A$2:$Q$1073,5)</f>
        <v>24</v>
      </c>
      <c r="I18" s="2">
        <f t="shared" si="0"/>
        <v>1.200420673076923</v>
      </c>
      <c r="J18" s="53">
        <v>0.03123842592592593</v>
      </c>
      <c r="K18" s="38" t="s">
        <v>167</v>
      </c>
      <c r="L18" s="51">
        <f t="shared" si="1"/>
        <v>0.014999999999999996</v>
      </c>
    </row>
    <row r="19" spans="1:12" ht="12.75">
      <c r="A19" s="1">
        <v>18</v>
      </c>
      <c r="B19" s="3">
        <v>258</v>
      </c>
      <c r="C19" s="38" t="s">
        <v>314</v>
      </c>
      <c r="D19" s="1" t="str">
        <f>VLOOKUP(B19,'Entry List Slieve Donard'!$A$2:$Q$1073,2)</f>
        <v>Conor McMullan </v>
      </c>
      <c r="E19" s="1" t="str">
        <f>VLOOKUP(B19,'Entry List Slieve Donard'!$A$2:$Q$1073,3)</f>
        <v>V35 </v>
      </c>
      <c r="F19" s="1" t="str">
        <f>VLOOKUP(B19,'Entry List Slieve Donard'!$A$2:$Q$1073,4)</f>
        <v>Annadale Striders</v>
      </c>
      <c r="G19" s="1">
        <f>VLOOKUP(B19,'Entry List Slieve Donard'!$A$2:$Q$1073,5)</f>
        <v>38</v>
      </c>
      <c r="I19" s="2">
        <f t="shared" si="0"/>
        <v>1.2217548076923075</v>
      </c>
      <c r="J19" s="53">
        <v>0.031342592592592596</v>
      </c>
      <c r="K19" s="38" t="s">
        <v>168</v>
      </c>
      <c r="L19" s="51">
        <f t="shared" si="1"/>
        <v>0.01571759259259259</v>
      </c>
    </row>
    <row r="20" spans="1:12" ht="12.75">
      <c r="A20" s="1">
        <v>19</v>
      </c>
      <c r="B20" s="3">
        <v>219</v>
      </c>
      <c r="C20" s="38" t="s">
        <v>315</v>
      </c>
      <c r="D20" s="1" t="str">
        <f>VLOOKUP(B20,'Entry List Slieve Donard'!$A$2:$Q$1073,2)</f>
        <v>Nathan McComb</v>
      </c>
      <c r="E20" s="1" t="str">
        <f>VLOOKUP(B20,'Entry List Slieve Donard'!$A$2:$Q$1073,3)</f>
        <v>MJ </v>
      </c>
      <c r="F20" s="1" t="str">
        <f>VLOOKUP(B20,'Entry List Slieve Donard'!$A$2:$Q$1073,4)</f>
        <v>Newcastle AC</v>
      </c>
      <c r="G20" s="1">
        <f>VLOOKUP(B20,'Entry List Slieve Donard'!$A$2:$Q$1073,5)</f>
        <v>16</v>
      </c>
      <c r="I20" s="2">
        <f t="shared" si="0"/>
        <v>1.2277644230769231</v>
      </c>
      <c r="J20" s="53">
        <v>0.03238425925925926</v>
      </c>
      <c r="K20" s="38" t="s">
        <v>174</v>
      </c>
      <c r="L20" s="51">
        <f t="shared" si="1"/>
        <v>0.014907407407407411</v>
      </c>
    </row>
    <row r="21" spans="1:12" ht="12.75">
      <c r="A21" s="1">
        <v>20</v>
      </c>
      <c r="B21" s="3">
        <v>236</v>
      </c>
      <c r="C21" s="38" t="s">
        <v>316</v>
      </c>
      <c r="D21" s="1" t="str">
        <f>VLOOKUP(B21,'Entry List Slieve Donard'!$A$2:$Q$1073,2)</f>
        <v>Pete Grant</v>
      </c>
      <c r="E21" s="1" t="str">
        <f>VLOOKUP(B21,'Entry List Slieve Donard'!$A$2:$Q$1073,3)</f>
        <v>V40</v>
      </c>
      <c r="F21" s="1" t="str">
        <f>VLOOKUP(B21,'Entry List Slieve Donard'!$A$2:$Q$1073,4)</f>
        <v>Newry City Runners</v>
      </c>
      <c r="G21" s="1">
        <f>VLOOKUP(B21,'Entry List Slieve Donard'!$A$2:$Q$1073,5)</f>
        <v>43</v>
      </c>
      <c r="I21" s="2">
        <f t="shared" si="0"/>
        <v>1.2283653846153844</v>
      </c>
      <c r="J21" s="53">
        <v>0.03300925925925926</v>
      </c>
      <c r="K21" s="38" t="s">
        <v>176</v>
      </c>
      <c r="L21" s="51">
        <f t="shared" si="1"/>
        <v>0.01430555555555555</v>
      </c>
    </row>
    <row r="22" spans="1:13" s="46" customFormat="1" ht="12.75">
      <c r="A22" s="46">
        <v>21</v>
      </c>
      <c r="B22" s="36">
        <v>274</v>
      </c>
      <c r="C22" s="47" t="s">
        <v>317</v>
      </c>
      <c r="D22" s="46" t="str">
        <f>VLOOKUP(B22,'Entry List Slieve Donard'!$A$2:$Q$1073,2)</f>
        <v>Barry Wells </v>
      </c>
      <c r="E22" s="46" t="str">
        <f>VLOOKUP(B22,'Entry List Slieve Donard'!$A$2:$Q$1073,3)</f>
        <v>V45</v>
      </c>
      <c r="F22" s="46" t="str">
        <f>VLOOKUP(B22,'Entry List Slieve Donard'!$A$2:$Q$1073,4)</f>
        <v>Newcastle AC</v>
      </c>
      <c r="G22" s="46">
        <f>VLOOKUP(B22,'Entry List Slieve Donard'!$A$2:$Q$1073,5)</f>
        <v>48</v>
      </c>
      <c r="H22" s="46" t="s">
        <v>212</v>
      </c>
      <c r="I22" s="48">
        <f t="shared" si="0"/>
        <v>1.2400841346153846</v>
      </c>
      <c r="J22" s="54">
        <v>0.0332175925925926</v>
      </c>
      <c r="K22" s="47" t="s">
        <v>177</v>
      </c>
      <c r="L22" s="51">
        <f t="shared" si="1"/>
        <v>0.01454861111111111</v>
      </c>
      <c r="M22" s="47"/>
    </row>
    <row r="23" spans="1:12" ht="12.75">
      <c r="A23" s="1">
        <v>22</v>
      </c>
      <c r="B23" s="3">
        <v>416</v>
      </c>
      <c r="C23" s="38" t="s">
        <v>318</v>
      </c>
      <c r="D23" s="1" t="str">
        <f>VLOOKUP(B23,'Entry List Slieve Donard'!$A$2:$Q$1073,2)</f>
        <v>Ian McCollam</v>
      </c>
      <c r="E23" s="1" t="str">
        <f>VLOOKUP(B23,'Entry List Slieve Donard'!$A$2:$Q$1073,3)</f>
        <v>MO</v>
      </c>
      <c r="F23" s="1" t="str">
        <f>VLOOKUP(B23,'Entry List Slieve Donard'!$A$2:$Q$1073,4)</f>
        <v>North Belfast Hatrriers</v>
      </c>
      <c r="G23" s="1">
        <f>VLOOKUP(B23,'Entry List Slieve Donard'!$A$2:$Q$1073,5)</f>
        <v>30</v>
      </c>
      <c r="I23" s="2">
        <f t="shared" si="0"/>
        <v>1.2415865384615383</v>
      </c>
      <c r="J23" s="53">
        <v>0.03256944444444444</v>
      </c>
      <c r="K23" s="38" t="s">
        <v>175</v>
      </c>
      <c r="L23" s="51">
        <f t="shared" si="1"/>
        <v>0.015254629629629632</v>
      </c>
    </row>
    <row r="24" spans="1:12" ht="12.75">
      <c r="A24" s="1">
        <v>23</v>
      </c>
      <c r="B24" s="3">
        <v>271</v>
      </c>
      <c r="C24" s="38" t="s">
        <v>319</v>
      </c>
      <c r="D24" s="1" t="str">
        <f>VLOOKUP(B24,'Entry List Slieve Donard'!$A$2:$Q$1073,2)</f>
        <v>Dale Smith</v>
      </c>
      <c r="E24" s="1" t="str">
        <f>VLOOKUP(B24,'Entry List Slieve Donard'!$A$2:$Q$1073,3)</f>
        <v>V40</v>
      </c>
      <c r="F24" s="1" t="str">
        <f>VLOOKUP(B24,'Entry List Slieve Donard'!$A$2:$Q$1073,4)</f>
        <v>Larne AC</v>
      </c>
      <c r="G24" s="1">
        <f>VLOOKUP(B24,'Entry List Slieve Donard'!$A$2:$Q$1073,5)</f>
        <v>42</v>
      </c>
      <c r="I24" s="2">
        <f t="shared" si="0"/>
        <v>1.250901442307692</v>
      </c>
      <c r="J24" s="38" t="s">
        <v>247</v>
      </c>
      <c r="K24" s="38" t="s">
        <v>171</v>
      </c>
      <c r="L24" s="51">
        <f t="shared" si="1"/>
        <v>0.016678240740740743</v>
      </c>
    </row>
    <row r="25" spans="1:12" ht="12.75">
      <c r="A25" s="1">
        <v>24</v>
      </c>
      <c r="B25" s="3">
        <v>227</v>
      </c>
      <c r="C25" s="38" t="s">
        <v>320</v>
      </c>
      <c r="D25" s="1" t="str">
        <f>VLOOKUP(B25,'Entry List Slieve Donard'!$A$2:$Q$1073,2)</f>
        <v>Colum Campbell </v>
      </c>
      <c r="E25" s="1" t="str">
        <f>VLOOKUP(B25,'Entry List Slieve Donard'!$A$2:$Q$1073,3)</f>
        <v>V35 </v>
      </c>
      <c r="F25" s="1" t="str">
        <f>VLOOKUP(B25,'Entry List Slieve Donard'!$A$2:$Q$1073,4)</f>
        <v>Unattached</v>
      </c>
      <c r="G25" s="1">
        <f>VLOOKUP(B25,'Entry List Slieve Donard'!$A$2:$Q$1073,5)</f>
        <v>37</v>
      </c>
      <c r="I25" s="2">
        <f t="shared" si="0"/>
        <v>1.279747596153846</v>
      </c>
      <c r="J25" s="38" t="s">
        <v>248</v>
      </c>
      <c r="K25" s="38" t="s">
        <v>172</v>
      </c>
      <c r="L25" s="51">
        <f t="shared" si="1"/>
        <v>0.01717592592592592</v>
      </c>
    </row>
    <row r="26" spans="1:13" s="39" customFormat="1" ht="12.75">
      <c r="A26" s="39">
        <v>25</v>
      </c>
      <c r="B26" s="42">
        <v>264</v>
      </c>
      <c r="C26" s="40" t="s">
        <v>321</v>
      </c>
      <c r="D26" s="39" t="str">
        <f>VLOOKUP(B26,'Entry List Slieve Donard'!$A$2:$Q$1073,2)</f>
        <v>Shileen O'Kane</v>
      </c>
      <c r="E26" s="39" t="str">
        <f>VLOOKUP(B26,'Entry List Slieve Donard'!$A$2:$Q$1073,3)</f>
        <v>LV40</v>
      </c>
      <c r="F26" s="39" t="str">
        <f>VLOOKUP(B26,'Entry List Slieve Donard'!$A$2:$Q$1073,4)</f>
        <v>Lagan Valley AC</v>
      </c>
      <c r="G26" s="39">
        <f>VLOOKUP(B26,'Entry List Slieve Donard'!$A$2:$Q$1073,5)</f>
        <v>42</v>
      </c>
      <c r="I26" s="41">
        <f t="shared" si="0"/>
        <v>1.28515625</v>
      </c>
      <c r="J26" s="40" t="s">
        <v>249</v>
      </c>
      <c r="K26" s="40" t="s">
        <v>178</v>
      </c>
      <c r="L26" s="51">
        <f t="shared" si="1"/>
        <v>0.01621527777777778</v>
      </c>
      <c r="M26" s="40"/>
    </row>
    <row r="27" spans="1:12" ht="12.75">
      <c r="A27" s="1">
        <v>26</v>
      </c>
      <c r="B27" s="3">
        <v>254</v>
      </c>
      <c r="C27" s="38" t="s">
        <v>322</v>
      </c>
      <c r="D27" s="1" t="str">
        <f>VLOOKUP(B27,'Entry List Slieve Donard'!$A$2:$Q$1073,2)</f>
        <v>Iain Whiteside</v>
      </c>
      <c r="E27" s="1" t="str">
        <f>VLOOKUP(B27,'Entry List Slieve Donard'!$A$2:$Q$1073,3)</f>
        <v>MO</v>
      </c>
      <c r="F27" s="1" t="str">
        <f>VLOOKUP(B27,'Entry List Slieve Donard'!$A$2:$Q$1073,4)</f>
        <v>Edingburgh University</v>
      </c>
      <c r="G27" s="1">
        <f>VLOOKUP(B27,'Entry List Slieve Donard'!$A$2:$Q$1073,5)</f>
        <v>24</v>
      </c>
      <c r="I27" s="2">
        <f t="shared" si="0"/>
        <v>1.2908653846153846</v>
      </c>
      <c r="J27" s="38" t="s">
        <v>250</v>
      </c>
      <c r="K27" s="38" t="s">
        <v>180</v>
      </c>
      <c r="L27" s="51">
        <f t="shared" si="1"/>
        <v>0.01604166666666667</v>
      </c>
    </row>
    <row r="28" spans="1:13" s="46" customFormat="1" ht="12.75">
      <c r="A28" s="46">
        <v>27</v>
      </c>
      <c r="B28" s="36">
        <v>262</v>
      </c>
      <c r="C28" s="47" t="s">
        <v>323</v>
      </c>
      <c r="D28" s="46" t="str">
        <f>VLOOKUP(B28,'Entry List Slieve Donard'!$A$2:$Q$1073,2)</f>
        <v>Cecil McCullough</v>
      </c>
      <c r="E28" s="46" t="str">
        <f>VLOOKUP(B28,'Entry List Slieve Donard'!$A$2:$Q$1073,3)</f>
        <v>V50</v>
      </c>
      <c r="F28" s="46" t="str">
        <f>VLOOKUP(B28,'Entry List Slieve Donard'!$A$2:$Q$1073,4)</f>
        <v>Mourne Runners</v>
      </c>
      <c r="G28" s="46">
        <f>VLOOKUP(B28,'Entry List Slieve Donard'!$A$2:$Q$1073,5)</f>
        <v>50</v>
      </c>
      <c r="H28" s="46" t="s">
        <v>212</v>
      </c>
      <c r="I28" s="48">
        <f t="shared" si="0"/>
        <v>1.3043870192307692</v>
      </c>
      <c r="J28" s="47" t="s">
        <v>251</v>
      </c>
      <c r="K28" s="47" t="s">
        <v>182</v>
      </c>
      <c r="L28" s="51">
        <f t="shared" si="1"/>
        <v>0.015775462962962963</v>
      </c>
      <c r="M28" s="47"/>
    </row>
    <row r="29" spans="1:12" ht="12.75">
      <c r="A29" s="1">
        <v>28</v>
      </c>
      <c r="B29" s="3">
        <v>267</v>
      </c>
      <c r="C29" s="38" t="s">
        <v>324</v>
      </c>
      <c r="D29" s="1" t="str">
        <f>VLOOKUP(B29,'Entry List Slieve Donard'!$A$2:$Q$1073,2)</f>
        <v>Simon Reeve</v>
      </c>
      <c r="E29" s="1" t="str">
        <f>VLOOKUP(B29,'Entry List Slieve Donard'!$A$2:$Q$1073,3)</f>
        <v>V35 </v>
      </c>
      <c r="F29" s="1" t="str">
        <f>VLOOKUP(B29,'Entry List Slieve Donard'!$A$2:$Q$1073,4)</f>
        <v>Fermanagh Orienteers</v>
      </c>
      <c r="G29" s="1">
        <f>VLOOKUP(B29,'Entry List Slieve Donard'!$A$2:$Q$1073,5)</f>
        <v>0</v>
      </c>
      <c r="I29" s="2">
        <f t="shared" si="0"/>
        <v>1.3079927884615383</v>
      </c>
      <c r="J29" s="38" t="s">
        <v>252</v>
      </c>
      <c r="K29" s="38" t="s">
        <v>173</v>
      </c>
      <c r="L29" s="51">
        <f t="shared" si="1"/>
        <v>0.01811342592592592</v>
      </c>
    </row>
    <row r="30" spans="1:12" ht="12.75">
      <c r="A30" s="1">
        <v>29</v>
      </c>
      <c r="B30" s="3">
        <v>299</v>
      </c>
      <c r="C30" s="38" t="s">
        <v>325</v>
      </c>
      <c r="D30" s="1" t="str">
        <f>VLOOKUP(B30,'Entry List Slieve Donard'!$A$2:$Q$1073,2)</f>
        <v>Paul Hollywood </v>
      </c>
      <c r="E30" s="1" t="str">
        <f>VLOOKUP(B30,'Entry List Slieve Donard'!$A$2:$Q$1073,3)</f>
        <v>V40</v>
      </c>
      <c r="F30" s="1" t="str">
        <f>VLOOKUP(B30,'Entry List Slieve Donard'!$A$2:$Q$1073,4)</f>
        <v>Armagh AC</v>
      </c>
      <c r="G30" s="1">
        <f>VLOOKUP(B30,'Entry List Slieve Donard'!$A$2:$Q$1073,5)</f>
        <v>41</v>
      </c>
      <c r="I30" s="2">
        <f t="shared" si="0"/>
        <v>1.3185096153846154</v>
      </c>
      <c r="J30" s="38" t="s">
        <v>253</v>
      </c>
      <c r="K30" s="38" t="s">
        <v>195</v>
      </c>
      <c r="L30" s="51">
        <f t="shared" si="1"/>
        <v>0.014988425925925933</v>
      </c>
    </row>
    <row r="31" spans="1:13" s="46" customFormat="1" ht="12.75">
      <c r="A31" s="46">
        <v>30</v>
      </c>
      <c r="B31" s="36">
        <v>249</v>
      </c>
      <c r="C31" s="47" t="s">
        <v>326</v>
      </c>
      <c r="D31" s="46" t="str">
        <f>VLOOKUP(B31,'Entry List Slieve Donard'!$A$2:$Q$1073,2)</f>
        <v>Eugene McCann</v>
      </c>
      <c r="E31" s="46" t="str">
        <f>VLOOKUP(B31,'Entry List Slieve Donard'!$A$2:$Q$1073,3)</f>
        <v>V50</v>
      </c>
      <c r="F31" s="46" t="str">
        <f>VLOOKUP(B31,'Entry List Slieve Donard'!$A$2:$Q$1073,4)</f>
        <v>Newcastle AC</v>
      </c>
      <c r="G31" s="46">
        <f>VLOOKUP(B31,'Entry List Slieve Donard'!$A$2:$Q$1073,5)</f>
        <v>51</v>
      </c>
      <c r="H31" s="46" t="s">
        <v>212</v>
      </c>
      <c r="I31" s="48">
        <f t="shared" si="0"/>
        <v>1.331730769230769</v>
      </c>
      <c r="J31" s="47" t="s">
        <v>254</v>
      </c>
      <c r="K31" s="47" t="s">
        <v>179</v>
      </c>
      <c r="L31" s="51">
        <f t="shared" si="1"/>
        <v>0.01782407407407407</v>
      </c>
      <c r="M31" s="47"/>
    </row>
    <row r="32" spans="1:12" ht="12.75">
      <c r="A32" s="1">
        <v>31</v>
      </c>
      <c r="B32" s="3">
        <v>273</v>
      </c>
      <c r="C32" s="38" t="s">
        <v>327</v>
      </c>
      <c r="D32" s="1" t="str">
        <f>VLOOKUP(B32,'Entry List Slieve Donard'!$A$2:$Q$1073,2)</f>
        <v>Nigel Hart</v>
      </c>
      <c r="E32" s="1" t="str">
        <f>VLOOKUP(B32,'Entry List Slieve Donard'!$A$2:$Q$1073,3)</f>
        <v>V45</v>
      </c>
      <c r="F32" s="1" t="str">
        <f>VLOOKUP(B32,'Entry List Slieve Donard'!$A$2:$Q$1073,4)</f>
        <v>BARF</v>
      </c>
      <c r="G32" s="1">
        <f>VLOOKUP(B32,'Entry List Slieve Donard'!$A$2:$Q$1073,5)</f>
        <v>45</v>
      </c>
      <c r="I32" s="2">
        <f t="shared" si="0"/>
        <v>1.3326322115384615</v>
      </c>
      <c r="J32" s="38" t="s">
        <v>255</v>
      </c>
      <c r="K32" s="38" t="s">
        <v>184</v>
      </c>
      <c r="L32" s="51">
        <f t="shared" si="1"/>
        <v>0.01642361111111111</v>
      </c>
    </row>
    <row r="33" spans="1:13" s="46" customFormat="1" ht="12.75">
      <c r="A33" s="46">
        <v>32</v>
      </c>
      <c r="B33" s="36">
        <v>225</v>
      </c>
      <c r="C33" s="47" t="s">
        <v>328</v>
      </c>
      <c r="D33" s="46" t="str">
        <f>VLOOKUP(B33,'Entry List Slieve Donard'!$A$2:$Q$1073,2)</f>
        <v>Merwyn Donaldson</v>
      </c>
      <c r="E33" s="46" t="str">
        <f>VLOOKUP(B33,'Entry List Slieve Donard'!$A$2:$Q$1073,3)</f>
        <v>V50</v>
      </c>
      <c r="F33" s="46" t="str">
        <f>VLOOKUP(B33,'Entry List Slieve Donard'!$A$2:$Q$1073,4)</f>
        <v>Unattached</v>
      </c>
      <c r="G33" s="46">
        <f>VLOOKUP(B33,'Entry List Slieve Donard'!$A$2:$Q$1073,5)</f>
        <v>54</v>
      </c>
      <c r="H33" s="46" t="s">
        <v>212</v>
      </c>
      <c r="I33" s="48">
        <f t="shared" si="0"/>
        <v>1.3341346153846154</v>
      </c>
      <c r="J33" s="47" t="s">
        <v>256</v>
      </c>
      <c r="K33" s="47" t="s">
        <v>185</v>
      </c>
      <c r="L33" s="51">
        <f t="shared" si="1"/>
        <v>0.016469907407407412</v>
      </c>
      <c r="M33" s="47"/>
    </row>
    <row r="34" spans="1:12" ht="12.75">
      <c r="A34" s="1">
        <v>33</v>
      </c>
      <c r="B34" s="3">
        <v>214</v>
      </c>
      <c r="C34" s="38" t="s">
        <v>329</v>
      </c>
      <c r="D34" s="1" t="str">
        <f>VLOOKUP(B34,'Entry List Slieve Donard'!$A$2:$Q$1073,2)</f>
        <v>Richard Bell</v>
      </c>
      <c r="E34" s="1" t="str">
        <f>VLOOKUP(B34,'Entry List Slieve Donard'!$A$2:$Q$1073,3)</f>
        <v>V35 </v>
      </c>
      <c r="F34" s="1" t="str">
        <f>VLOOKUP(B34,'Entry List Slieve Donard'!$A$2:$Q$1073,4)</f>
        <v>Newcastle AC</v>
      </c>
      <c r="G34" s="1">
        <f>VLOOKUP(B34,'Entry List Slieve Donard'!$A$2:$Q$1073,5)</f>
        <v>36</v>
      </c>
      <c r="I34" s="2">
        <f t="shared" si="0"/>
        <v>1.3455528846153846</v>
      </c>
      <c r="J34" s="38" t="s">
        <v>257</v>
      </c>
      <c r="K34" s="38" t="s">
        <v>183</v>
      </c>
      <c r="L34" s="51">
        <f t="shared" si="1"/>
        <v>0.01731481481481481</v>
      </c>
    </row>
    <row r="35" spans="1:13" s="46" customFormat="1" ht="12.75">
      <c r="A35" s="46">
        <v>34</v>
      </c>
      <c r="B35" s="36">
        <v>278</v>
      </c>
      <c r="C35" s="47" t="s">
        <v>330</v>
      </c>
      <c r="D35" s="46" t="str">
        <f>VLOOKUP(B35,'Entry List Slieve Donard'!$A$2:$Q$1073,2)</f>
        <v>Neil Darby </v>
      </c>
      <c r="E35" s="46" t="str">
        <f>VLOOKUP(B35,'Entry List Slieve Donard'!$A$2:$Q$1073,3)</f>
        <v>V45</v>
      </c>
      <c r="F35" s="46" t="str">
        <f>VLOOKUP(B35,'Entry List Slieve Donard'!$A$2:$Q$1073,4)</f>
        <v>Unattached</v>
      </c>
      <c r="G35" s="46">
        <f>VLOOKUP(B35,'Entry List Slieve Donard'!$A$2:$Q$1073,5)</f>
        <v>45</v>
      </c>
      <c r="H35" s="46" t="s">
        <v>212</v>
      </c>
      <c r="I35" s="48">
        <f t="shared" si="0"/>
        <v>1.3560697115384615</v>
      </c>
      <c r="J35" s="47" t="s">
        <v>258</v>
      </c>
      <c r="K35" s="47" t="s">
        <v>166</v>
      </c>
      <c r="L35" s="51">
        <f t="shared" si="1"/>
        <v>0.021192129629629634</v>
      </c>
      <c r="M35" s="47"/>
    </row>
    <row r="36" spans="1:12" ht="12.75">
      <c r="A36" s="1">
        <v>35</v>
      </c>
      <c r="B36" s="3">
        <v>282</v>
      </c>
      <c r="C36" s="38" t="s">
        <v>331</v>
      </c>
      <c r="D36" s="1" t="str">
        <f>VLOOKUP(B36,'Entry List Slieve Donard'!$A$2:$Q$1073,2)</f>
        <v>John Kelly</v>
      </c>
      <c r="E36" s="1" t="str">
        <f>VLOOKUP(B36,'Entry List Slieve Donard'!$A$2:$Q$1073,3)</f>
        <v>V45</v>
      </c>
      <c r="F36" s="1" t="str">
        <f>VLOOKUP(B36,'Entry List Slieve Donard'!$A$2:$Q$1073,4)</f>
        <v>Castlewellan GACAC</v>
      </c>
      <c r="G36" s="1">
        <f>VLOOKUP(B36,'Entry List Slieve Donard'!$A$2:$Q$1073,5)</f>
        <v>45</v>
      </c>
      <c r="I36" s="2">
        <f t="shared" si="0"/>
        <v>1.3665865384615385</v>
      </c>
      <c r="J36" s="38" t="s">
        <v>259</v>
      </c>
      <c r="K36" s="38" t="s">
        <v>187</v>
      </c>
      <c r="L36" s="51">
        <f t="shared" si="1"/>
        <v>0.017384259259259266</v>
      </c>
    </row>
    <row r="37" spans="1:13" s="46" customFormat="1" ht="12.75">
      <c r="A37" s="46">
        <v>36</v>
      </c>
      <c r="B37" s="36">
        <v>298</v>
      </c>
      <c r="C37" s="47" t="s">
        <v>332</v>
      </c>
      <c r="D37" s="46" t="str">
        <f>VLOOKUP(B37,'Entry List Slieve Donard'!$A$2:$Q$1073,2)</f>
        <v>David Bell</v>
      </c>
      <c r="E37" s="46" t="str">
        <f>VLOOKUP(B37,'Entry List Slieve Donard'!$A$2:$Q$1073,3)</f>
        <v>V50</v>
      </c>
      <c r="F37" s="46" t="str">
        <f>VLOOKUP(B37,'Entry List Slieve Donard'!$A$2:$Q$1073,4)</f>
        <v>Mourne Runners</v>
      </c>
      <c r="G37" s="46">
        <f>VLOOKUP(B37,'Entry List Slieve Donard'!$A$2:$Q$1073,5)</f>
        <v>51</v>
      </c>
      <c r="H37" s="46" t="s">
        <v>212</v>
      </c>
      <c r="I37" s="48">
        <f t="shared" si="0"/>
        <v>1.3689903846153846</v>
      </c>
      <c r="J37" s="47" t="s">
        <v>260</v>
      </c>
      <c r="K37" s="47" t="s">
        <v>186</v>
      </c>
      <c r="L37" s="51">
        <f t="shared" si="1"/>
        <v>0.01752314814814815</v>
      </c>
      <c r="M37" s="47"/>
    </row>
    <row r="38" spans="1:12" ht="12.75">
      <c r="A38" s="1">
        <v>37</v>
      </c>
      <c r="B38" s="3">
        <v>261</v>
      </c>
      <c r="C38" s="38" t="s">
        <v>333</v>
      </c>
      <c r="D38" s="1" t="str">
        <f>VLOOKUP(B38,'Entry List Slieve Donard'!$A$2:$Q$1073,2)</f>
        <v>Laurence Hamilton</v>
      </c>
      <c r="E38" s="1" t="str">
        <f>VLOOKUP(B38,'Entry List Slieve Donard'!$A$2:$Q$1073,3)</f>
        <v>V40</v>
      </c>
      <c r="F38" s="1" t="str">
        <f>VLOOKUP(B38,'Entry List Slieve Donard'!$A$2:$Q$1073,4)</f>
        <v>Newcastle AC</v>
      </c>
      <c r="G38" s="1">
        <f>VLOOKUP(B38,'Entry List Slieve Donard'!$A$2:$Q$1073,5)</f>
        <v>41</v>
      </c>
      <c r="I38" s="2">
        <f aca="true" t="shared" si="2" ref="I38:I45">C39/$C$2</f>
        <v>1.381310096153846</v>
      </c>
      <c r="J38" s="38" t="s">
        <v>261</v>
      </c>
      <c r="K38" s="38" t="s">
        <v>196</v>
      </c>
      <c r="L38" s="51">
        <f t="shared" si="1"/>
        <v>0.016921296296296295</v>
      </c>
    </row>
    <row r="39" spans="1:12" ht="12.75">
      <c r="A39" s="1">
        <v>38</v>
      </c>
      <c r="B39" s="3">
        <v>289</v>
      </c>
      <c r="C39" s="38" t="s">
        <v>334</v>
      </c>
      <c r="D39" s="1" t="str">
        <f>VLOOKUP(B39,'Entry List Slieve Donard'!$A$2:$Q$1073,2)</f>
        <v>Damien McDaid</v>
      </c>
      <c r="E39" s="1" t="str">
        <f>VLOOKUP(B39,'Entry List Slieve Donard'!$A$2:$Q$1073,3)</f>
        <v>V35 </v>
      </c>
      <c r="F39" s="1" t="str">
        <f>VLOOKUP(B39,'Entry List Slieve Donard'!$A$2:$Q$1073,4)</f>
        <v>Newcastle AC</v>
      </c>
      <c r="G39" s="1">
        <f>VLOOKUP(B39,'Entry List Slieve Donard'!$A$2:$Q$1073,5)</f>
        <v>36</v>
      </c>
      <c r="I39" s="2">
        <f t="shared" si="2"/>
        <v>1.384014423076923</v>
      </c>
      <c r="J39" s="38" t="s">
        <v>271</v>
      </c>
      <c r="K39" s="38" t="s">
        <v>191</v>
      </c>
      <c r="L39" s="51">
        <f t="shared" si="1"/>
        <v>0.01777777777777778</v>
      </c>
    </row>
    <row r="40" spans="1:12" ht="12.75">
      <c r="A40" s="1">
        <v>39</v>
      </c>
      <c r="B40" s="3">
        <v>283</v>
      </c>
      <c r="C40" s="38" t="s">
        <v>335</v>
      </c>
      <c r="D40" s="1" t="str">
        <f>VLOOKUP(B40,'Entry List Slieve Donard'!$A$2:$Q$1073,2)</f>
        <v>Laurence Dorman</v>
      </c>
      <c r="E40" s="1" t="str">
        <f>VLOOKUP(B40,'Entry List Slieve Donard'!$A$2:$Q$1073,3)</f>
        <v>V35 </v>
      </c>
      <c r="F40" s="1" t="str">
        <f>VLOOKUP(B40,'Entry List Slieve Donard'!$A$2:$Q$1073,4)</f>
        <v>Mourne Runners</v>
      </c>
      <c r="G40" s="1">
        <f>VLOOKUP(B40,'Entry List Slieve Donard'!$A$2:$Q$1073,5)</f>
        <v>37</v>
      </c>
      <c r="I40" s="2">
        <f t="shared" si="2"/>
        <v>1.3849158653846154</v>
      </c>
      <c r="J40" s="38" t="s">
        <v>272</v>
      </c>
      <c r="K40" s="38" t="s">
        <v>181</v>
      </c>
      <c r="L40" s="51">
        <f t="shared" si="1"/>
        <v>0.018923611111111106</v>
      </c>
    </row>
    <row r="41" spans="1:13" s="39" customFormat="1" ht="12.75">
      <c r="A41" s="39">
        <v>40</v>
      </c>
      <c r="B41" s="42">
        <v>229</v>
      </c>
      <c r="C41" s="40" t="s">
        <v>336</v>
      </c>
      <c r="D41" s="39" t="str">
        <f>VLOOKUP(B41,'Entry List Slieve Donard'!$A$2:$Q$1073,2)</f>
        <v>Ann Sandford</v>
      </c>
      <c r="E41" s="39" t="str">
        <f>VLOOKUP(B41,'Entry List Slieve Donard'!$A$2:$Q$1073,3)</f>
        <v>LV45</v>
      </c>
      <c r="F41" s="39" t="str">
        <f>VLOOKUP(B41,'Entry List Slieve Donard'!$A$2:$Q$1073,4)</f>
        <v>Newcastle AC</v>
      </c>
      <c r="G41" s="39">
        <f>VLOOKUP(B41,'Entry List Slieve Donard'!$A$2:$Q$1073,5)</f>
        <v>46</v>
      </c>
      <c r="I41" s="41">
        <f t="shared" si="2"/>
        <v>1.3858173076923077</v>
      </c>
      <c r="J41" s="40" t="s">
        <v>273</v>
      </c>
      <c r="K41" s="40" t="s">
        <v>188</v>
      </c>
      <c r="L41" s="51">
        <f t="shared" si="1"/>
        <v>0.018067129629629634</v>
      </c>
      <c r="M41" s="40"/>
    </row>
    <row r="42" spans="1:13" s="43" customFormat="1" ht="12.75">
      <c r="A42" s="43">
        <v>41</v>
      </c>
      <c r="B42" s="49">
        <v>222</v>
      </c>
      <c r="C42" s="44" t="s">
        <v>337</v>
      </c>
      <c r="D42" s="43" t="str">
        <f>VLOOKUP(B42,'Entry List Slieve Donard'!$A$2:$Q$1073,2)</f>
        <v>Harry Teggarty</v>
      </c>
      <c r="E42" s="43" t="str">
        <f>VLOOKUP(B42,'Entry List Slieve Donard'!$A$2:$Q$1073,3)</f>
        <v>V60</v>
      </c>
      <c r="F42" s="43" t="str">
        <f>VLOOKUP(B42,'Entry List Slieve Donard'!$A$2:$Q$1073,4)</f>
        <v>Mourne Runners</v>
      </c>
      <c r="G42" s="43">
        <f>VLOOKUP(B42,'Entry List Slieve Donard'!$A$2:$Q$1073,5)</f>
        <v>60</v>
      </c>
      <c r="H42" s="43" t="s">
        <v>212</v>
      </c>
      <c r="I42" s="45">
        <f t="shared" si="2"/>
        <v>1.387620192307692</v>
      </c>
      <c r="J42" s="44" t="s">
        <v>274</v>
      </c>
      <c r="K42" s="44" t="s">
        <v>189</v>
      </c>
      <c r="L42" s="51">
        <f t="shared" si="1"/>
        <v>0.018067129629629627</v>
      </c>
      <c r="M42" s="44"/>
    </row>
    <row r="43" spans="1:12" ht="12.75">
      <c r="A43" s="1">
        <v>42</v>
      </c>
      <c r="B43" s="3">
        <v>414</v>
      </c>
      <c r="C43" s="38" t="s">
        <v>338</v>
      </c>
      <c r="D43" s="1" t="str">
        <f>VLOOKUP(B43,'Entry List Slieve Donard'!$A$2:$Q$1073,2)</f>
        <v>Gareth McGimpsey</v>
      </c>
      <c r="E43" s="1" t="str">
        <f>VLOOKUP(B43,'Entry List Slieve Donard'!$A$2:$Q$1073,3)</f>
        <v>MO</v>
      </c>
      <c r="F43" s="1" t="str">
        <f>VLOOKUP(B43,'Entry List Slieve Donard'!$A$2:$Q$1073,4)</f>
        <v>Lagan Valley AC</v>
      </c>
      <c r="G43" s="1">
        <f>VLOOKUP(B43,'Entry List Slieve Donard'!$A$2:$Q$1073,5)</f>
        <v>30</v>
      </c>
      <c r="I43" s="2">
        <f t="shared" si="2"/>
        <v>1.3903245192307692</v>
      </c>
      <c r="J43" s="38" t="s">
        <v>275</v>
      </c>
      <c r="K43" s="38" t="s">
        <v>193</v>
      </c>
      <c r="L43" s="51">
        <f t="shared" si="1"/>
        <v>0.017743055555555554</v>
      </c>
    </row>
    <row r="44" spans="1:12" ht="12.75">
      <c r="A44" s="1">
        <v>43</v>
      </c>
      <c r="B44" s="3">
        <v>239</v>
      </c>
      <c r="C44" s="38" t="s">
        <v>339</v>
      </c>
      <c r="D44" s="1" t="str">
        <f>VLOOKUP(B44,'Entry List Slieve Donard'!$A$2:$Q$1073,2)</f>
        <v>Dominic McInerney</v>
      </c>
      <c r="E44" s="1" t="str">
        <f>VLOOKUP(B44,'Entry List Slieve Donard'!$A$2:$Q$1073,3)</f>
        <v>V45</v>
      </c>
      <c r="F44" s="1" t="str">
        <f>VLOOKUP(B44,'Entry List Slieve Donard'!$A$2:$Q$1073,4)</f>
        <v>Murlough AC</v>
      </c>
      <c r="G44" s="1">
        <f>VLOOKUP(B44,'Entry List Slieve Donard'!$A$2:$Q$1073,5)</f>
        <v>45</v>
      </c>
      <c r="I44" s="2">
        <f t="shared" si="2"/>
        <v>1.3963341346153844</v>
      </c>
      <c r="J44" s="38" t="s">
        <v>276</v>
      </c>
      <c r="K44" s="38" t="s">
        <v>194</v>
      </c>
      <c r="L44" s="51">
        <f t="shared" si="1"/>
        <v>0.01780092592592593</v>
      </c>
    </row>
    <row r="45" spans="1:12" ht="12.75">
      <c r="A45" s="1">
        <v>44</v>
      </c>
      <c r="B45" s="3">
        <v>256</v>
      </c>
      <c r="C45" s="38" t="s">
        <v>340</v>
      </c>
      <c r="D45" s="1" t="str">
        <f>VLOOKUP(B45,'Entry List Slieve Donard'!$A$2:$Q$1073,2)</f>
        <v>Stephen Wallace </v>
      </c>
      <c r="E45" s="1" t="str">
        <f>VLOOKUP(B45,'Entry List Slieve Donard'!$A$2:$Q$1073,3)</f>
        <v>V50</v>
      </c>
      <c r="F45" s="1" t="str">
        <f>VLOOKUP(B45,'Entry List Slieve Donard'!$A$2:$Q$1073,4)</f>
        <v>Murlough AC</v>
      </c>
      <c r="G45" s="1">
        <f>VLOOKUP(B45,'Entry List Slieve Donard'!$A$2:$Q$1073,5)</f>
        <v>50</v>
      </c>
      <c r="I45" s="2">
        <f t="shared" si="2"/>
        <v>1.3978365384615383</v>
      </c>
      <c r="J45" s="38" t="s">
        <v>277</v>
      </c>
      <c r="K45" s="38" t="s">
        <v>200</v>
      </c>
      <c r="L45" s="51">
        <f t="shared" si="1"/>
        <v>0.017314814814814818</v>
      </c>
    </row>
    <row r="46" spans="1:12" ht="12.75">
      <c r="A46" s="1">
        <v>45</v>
      </c>
      <c r="B46" s="3">
        <v>285</v>
      </c>
      <c r="C46" s="38" t="s">
        <v>341</v>
      </c>
      <c r="D46" s="1" t="str">
        <f>VLOOKUP(B46,'Entry List Slieve Donard'!$A$2:$Q$1073,2)</f>
        <v>Bob Brown</v>
      </c>
      <c r="E46" s="1" t="str">
        <f>VLOOKUP(B46,'Entry List Slieve Donard'!$A$2:$Q$1073,3)</f>
        <v>V40</v>
      </c>
      <c r="F46" s="1" t="str">
        <f>VLOOKUP(B46,'Entry List Slieve Donard'!$A$2:$Q$1073,4)</f>
        <v>Newcastle AC</v>
      </c>
      <c r="G46" s="1">
        <f>VLOOKUP(B46,'Entry List Slieve Donard'!$A$2:$Q$1073,5)</f>
        <v>44</v>
      </c>
      <c r="I46" s="2">
        <f aca="true" t="shared" si="3" ref="I46:I88">C46/$C$2</f>
        <v>1.3978365384615383</v>
      </c>
      <c r="J46" s="38" t="s">
        <v>278</v>
      </c>
      <c r="K46" s="38" t="s">
        <v>190</v>
      </c>
      <c r="L46" s="51">
        <f t="shared" si="1"/>
        <v>0.018518518518518517</v>
      </c>
    </row>
    <row r="47" spans="1:12" ht="12.75">
      <c r="A47" s="1">
        <v>46</v>
      </c>
      <c r="B47" s="3">
        <v>247</v>
      </c>
      <c r="C47" s="38" t="s">
        <v>342</v>
      </c>
      <c r="D47" s="1" t="str">
        <f>VLOOKUP(B47,'Entry List Slieve Donard'!$A$2:$Q$1073,2)</f>
        <v>Gareth McKeown</v>
      </c>
      <c r="E47" s="1" t="str">
        <f>VLOOKUP(B47,'Entry List Slieve Donard'!$A$2:$Q$1073,3)</f>
        <v>V45</v>
      </c>
      <c r="F47" s="1" t="str">
        <f>VLOOKUP(B47,'Entry List Slieve Donard'!$A$2:$Q$1073,4)</f>
        <v>Unattached</v>
      </c>
      <c r="G47" s="1">
        <f>VLOOKUP(B47,'Entry List Slieve Donard'!$A$2:$Q$1073,5)</f>
        <v>48</v>
      </c>
      <c r="I47" s="2">
        <f t="shared" si="3"/>
        <v>1.399639423076923</v>
      </c>
      <c r="J47" s="38" t="s">
        <v>279</v>
      </c>
      <c r="K47" s="38" t="s">
        <v>199</v>
      </c>
      <c r="L47" s="51">
        <f t="shared" si="1"/>
        <v>0.0175</v>
      </c>
    </row>
    <row r="48" spans="1:12" ht="12.75">
      <c r="A48" s="1">
        <v>47</v>
      </c>
      <c r="B48" s="3">
        <v>212</v>
      </c>
      <c r="C48" s="38" t="s">
        <v>343</v>
      </c>
      <c r="D48" s="1" t="str">
        <f>VLOOKUP(B48,'Entry List Slieve Donard'!$A$2:$Q$1073,2)</f>
        <v>Stephen Slaon</v>
      </c>
      <c r="E48" s="1" t="str">
        <f>VLOOKUP(B48,'Entry List Slieve Donard'!$A$2:$Q$1073,3)</f>
        <v>MO</v>
      </c>
      <c r="F48" s="1" t="str">
        <f>VLOOKUP(B48,'Entry List Slieve Donard'!$A$2:$Q$1073,4)</f>
        <v>Mourne Runners</v>
      </c>
      <c r="G48" s="1">
        <f>VLOOKUP(B48,'Entry List Slieve Donard'!$A$2:$Q$1073,5)</f>
        <v>28</v>
      </c>
      <c r="I48" s="2">
        <f t="shared" si="3"/>
        <v>1.4185697115384615</v>
      </c>
      <c r="J48" s="38" t="s">
        <v>280</v>
      </c>
      <c r="K48" s="38" t="s">
        <v>207</v>
      </c>
      <c r="L48" s="51">
        <f t="shared" si="1"/>
        <v>0.016921296296296295</v>
      </c>
    </row>
    <row r="49" spans="1:12" ht="12.75">
      <c r="A49" s="1">
        <v>48</v>
      </c>
      <c r="B49" s="3">
        <v>221</v>
      </c>
      <c r="C49" s="38" t="s">
        <v>344</v>
      </c>
      <c r="D49" s="1" t="str">
        <f>VLOOKUP(B49,'Entry List Slieve Donard'!$A$2:$Q$1073,2)</f>
        <v>Tish McCann</v>
      </c>
      <c r="E49" s="1" t="str">
        <f>VLOOKUP(B49,'Entry List Slieve Donard'!$A$2:$Q$1073,3)</f>
        <v>LV45</v>
      </c>
      <c r="F49" s="1" t="str">
        <f>VLOOKUP(B49,'Entry List Slieve Donard'!$A$2:$Q$1073,4)</f>
        <v>Mourne Runners</v>
      </c>
      <c r="G49" s="1">
        <f>VLOOKUP(B49,'Entry List Slieve Donard'!$A$2:$Q$1073,5)</f>
        <v>48</v>
      </c>
      <c r="I49" s="2">
        <f t="shared" si="3"/>
        <v>1.4245793269230769</v>
      </c>
      <c r="J49" s="38" t="s">
        <v>281</v>
      </c>
      <c r="K49" s="38" t="s">
        <v>202</v>
      </c>
      <c r="L49" s="51">
        <f t="shared" si="1"/>
        <v>0.017569444444444443</v>
      </c>
    </row>
    <row r="50" spans="1:12" ht="12.75">
      <c r="A50" s="1">
        <v>49</v>
      </c>
      <c r="B50" s="3">
        <v>238</v>
      </c>
      <c r="C50" s="38" t="s">
        <v>345</v>
      </c>
      <c r="D50" s="1" t="str">
        <f>VLOOKUP(B50,'Entry List Slieve Donard'!$A$2:$Q$1073,2)</f>
        <v>John Graham</v>
      </c>
      <c r="E50" s="1" t="str">
        <f>VLOOKUP(B50,'Entry List Slieve Donard'!$A$2:$Q$1073,3)</f>
        <v>V50</v>
      </c>
      <c r="F50" s="1" t="str">
        <f>VLOOKUP(B50,'Entry List Slieve Donard'!$A$2:$Q$1073,4)</f>
        <v>Mourne Runners</v>
      </c>
      <c r="G50" s="1">
        <f>VLOOKUP(B50,'Entry List Slieve Donard'!$A$2:$Q$1073,5)</f>
        <v>50</v>
      </c>
      <c r="I50" s="2">
        <f t="shared" si="3"/>
        <v>1.4257812499999998</v>
      </c>
      <c r="J50" s="38" t="s">
        <v>282</v>
      </c>
      <c r="K50" s="38" t="s">
        <v>203</v>
      </c>
      <c r="L50" s="51">
        <f t="shared" si="1"/>
        <v>0.017569444444444443</v>
      </c>
    </row>
    <row r="51" spans="1:13" s="46" customFormat="1" ht="12.75">
      <c r="A51" s="46">
        <v>50</v>
      </c>
      <c r="B51" s="36">
        <v>413</v>
      </c>
      <c r="C51" s="47" t="s">
        <v>346</v>
      </c>
      <c r="D51" s="46" t="str">
        <f>VLOOKUP(B51,'Entry List Slieve Donard'!$A$2:$Q$1073,2)</f>
        <v>Frank McKenna</v>
      </c>
      <c r="E51" s="46" t="str">
        <f>VLOOKUP(B51,'Entry List Slieve Donard'!$A$2:$Q$1073,3)</f>
        <v>V50</v>
      </c>
      <c r="F51" s="46" t="str">
        <f>VLOOKUP(B51,'Entry List Slieve Donard'!$A$2:$Q$1073,4)</f>
        <v>Newry City Runners</v>
      </c>
      <c r="G51" s="46">
        <f>VLOOKUP(B51,'Entry List Slieve Donard'!$A$2:$Q$1073,5)</f>
        <v>52</v>
      </c>
      <c r="H51" s="46" t="s">
        <v>212</v>
      </c>
      <c r="I51" s="48">
        <f t="shared" si="3"/>
        <v>1.4314903846153844</v>
      </c>
      <c r="J51" s="47" t="s">
        <v>283</v>
      </c>
      <c r="K51" s="47" t="s">
        <v>192</v>
      </c>
      <c r="L51" s="51">
        <f t="shared" si="1"/>
        <v>0.019606481481481475</v>
      </c>
      <c r="M51" s="47"/>
    </row>
    <row r="52" spans="1:12" ht="12.75">
      <c r="A52" s="1">
        <v>51</v>
      </c>
      <c r="B52" s="3">
        <v>230</v>
      </c>
      <c r="C52" s="38" t="s">
        <v>347</v>
      </c>
      <c r="D52" s="1" t="str">
        <f>VLOOKUP(B52,'Entry List Slieve Donard'!$A$2:$Q$1073,2)</f>
        <v>Mark King</v>
      </c>
      <c r="E52" s="1" t="str">
        <f>VLOOKUP(B52,'Entry List Slieve Donard'!$A$2:$Q$1073,3)</f>
        <v>V45</v>
      </c>
      <c r="F52" s="1" t="str">
        <f>VLOOKUP(B52,'Entry List Slieve Donard'!$A$2:$Q$1073,4)</f>
        <v>Murlough AC</v>
      </c>
      <c r="G52" s="1">
        <f>VLOOKUP(B52,'Entry List Slieve Donard'!$A$2:$Q$1073,5)</f>
        <v>48</v>
      </c>
      <c r="I52" s="2">
        <f t="shared" si="3"/>
        <v>1.4390024038461537</v>
      </c>
      <c r="J52" s="38" t="s">
        <v>284</v>
      </c>
      <c r="K52" s="38" t="s">
        <v>210</v>
      </c>
      <c r="L52" s="51">
        <f t="shared" si="1"/>
        <v>0.017534722222222222</v>
      </c>
    </row>
    <row r="53" spans="1:12" ht="12.75">
      <c r="A53" s="1">
        <v>52</v>
      </c>
      <c r="B53" s="3">
        <v>272</v>
      </c>
      <c r="C53" s="38" t="s">
        <v>348</v>
      </c>
      <c r="D53" s="1" t="str">
        <f>VLOOKUP(B53,'Entry List Slieve Donard'!$A$2:$Q$1073,2)</f>
        <v>Charlie Henderson</v>
      </c>
      <c r="E53" s="1" t="str">
        <f>VLOOKUP(B53,'Entry List Slieve Donard'!$A$2:$Q$1073,3)</f>
        <v>V40</v>
      </c>
      <c r="F53" s="1" t="str">
        <f>VLOOKUP(B53,'Entry List Slieve Donard'!$A$2:$Q$1073,4)</f>
        <v>BARF</v>
      </c>
      <c r="G53" s="1">
        <f>VLOOKUP(B53,'Entry List Slieve Donard'!$A$2:$Q$1073,5)</f>
        <v>42</v>
      </c>
      <c r="I53" s="2">
        <f t="shared" si="3"/>
        <v>1.4414062499999998</v>
      </c>
      <c r="J53" s="38" t="s">
        <v>285</v>
      </c>
      <c r="K53" s="38" t="s">
        <v>204</v>
      </c>
      <c r="L53" s="51">
        <f t="shared" si="1"/>
        <v>0.018148148148148142</v>
      </c>
    </row>
    <row r="54" spans="1:12" ht="12.75">
      <c r="A54" s="1">
        <v>53</v>
      </c>
      <c r="B54" s="3">
        <v>245</v>
      </c>
      <c r="C54" s="38" t="s">
        <v>349</v>
      </c>
      <c r="D54" s="1" t="str">
        <f>VLOOKUP(B54,'Entry List Slieve Donard'!$A$2:$Q$1073,2)</f>
        <v>Brendan Donnelly</v>
      </c>
      <c r="E54" s="1" t="str">
        <f>VLOOKUP(B54,'Entry List Slieve Donard'!$A$2:$Q$1073,3)</f>
        <v>MO</v>
      </c>
      <c r="F54" s="1" t="str">
        <f>VLOOKUP(B54,'Entry List Slieve Donard'!$A$2:$Q$1073,4)</f>
        <v>Newcastle AC</v>
      </c>
      <c r="G54" s="1">
        <f>VLOOKUP(B54,'Entry List Slieve Donard'!$A$2:$Q$1073,5)</f>
        <v>24</v>
      </c>
      <c r="I54" s="2">
        <f t="shared" si="3"/>
        <v>1.4444110576923075</v>
      </c>
      <c r="J54" s="38" t="s">
        <v>286</v>
      </c>
      <c r="K54" s="38" t="s">
        <v>197</v>
      </c>
      <c r="L54" s="51">
        <f t="shared" si="1"/>
        <v>0.019444444444444445</v>
      </c>
    </row>
    <row r="55" spans="1:12" ht="12.75">
      <c r="A55" s="1">
        <v>54</v>
      </c>
      <c r="B55" s="3">
        <v>277</v>
      </c>
      <c r="C55" s="38" t="s">
        <v>350</v>
      </c>
      <c r="D55" s="1" t="str">
        <f>VLOOKUP(B55,'Entry List Slieve Donard'!$A$2:$Q$1073,2)</f>
        <v>Jason Radcliffe</v>
      </c>
      <c r="E55" s="1" t="str">
        <f>VLOOKUP(B55,'Entry List Slieve Donard'!$A$2:$Q$1073,3)</f>
        <v>V35 </v>
      </c>
      <c r="F55" s="1" t="str">
        <f>VLOOKUP(B55,'Entry List Slieve Donard'!$A$2:$Q$1073,4)</f>
        <v>Lagan Valley AC</v>
      </c>
      <c r="G55" s="1">
        <f>VLOOKUP(B55,'Entry List Slieve Donard'!$A$2:$Q$1073,5)</f>
        <v>36</v>
      </c>
      <c r="I55" s="2">
        <f t="shared" si="3"/>
        <v>1.466045673076923</v>
      </c>
      <c r="J55" s="38" t="s">
        <v>287</v>
      </c>
      <c r="K55" s="38" t="s">
        <v>205</v>
      </c>
      <c r="L55" s="51">
        <f t="shared" si="1"/>
        <v>0.01903935185185185</v>
      </c>
    </row>
    <row r="56" spans="1:12" ht="12.75">
      <c r="A56" s="1">
        <v>55</v>
      </c>
      <c r="B56" s="3">
        <v>266</v>
      </c>
      <c r="C56" s="38" t="s">
        <v>351</v>
      </c>
      <c r="D56" s="1" t="str">
        <f>VLOOKUP(B56,'Entry List Slieve Donard'!$A$2:$Q$1073,2)</f>
        <v>Barry McCarroll</v>
      </c>
      <c r="E56" s="1" t="str">
        <f>VLOOKUP(B56,'Entry List Slieve Donard'!$A$2:$Q$1073,3)</f>
        <v>V35 </v>
      </c>
      <c r="F56" s="1" t="str">
        <f>VLOOKUP(B56,'Entry List Slieve Donard'!$A$2:$Q$1073,4)</f>
        <v>Unattached</v>
      </c>
      <c r="G56" s="1">
        <f>VLOOKUP(B56,'Entry List Slieve Donard'!$A$2:$Q$1073,5)</f>
        <v>35</v>
      </c>
      <c r="I56" s="2">
        <f t="shared" si="3"/>
        <v>1.46875</v>
      </c>
      <c r="J56" s="38" t="s">
        <v>288</v>
      </c>
      <c r="K56" s="38" t="s">
        <v>201</v>
      </c>
      <c r="L56" s="51">
        <f t="shared" si="1"/>
        <v>0.019421296296296298</v>
      </c>
    </row>
    <row r="57" spans="1:12" ht="12.75">
      <c r="A57" s="1">
        <v>56</v>
      </c>
      <c r="B57" s="3">
        <v>228</v>
      </c>
      <c r="C57" s="38" t="s">
        <v>352</v>
      </c>
      <c r="D57" s="1" t="str">
        <f>VLOOKUP(B57,'Entry List Slieve Donard'!$A$2:$Q$1073,2)</f>
        <v>Paul Jackson</v>
      </c>
      <c r="E57" s="1" t="str">
        <f>VLOOKUP(B57,'Entry List Slieve Donard'!$A$2:$Q$1073,3)</f>
        <v>V40</v>
      </c>
      <c r="F57" s="1" t="str">
        <f>VLOOKUP(B57,'Entry List Slieve Donard'!$A$2:$Q$1073,4)</f>
        <v>Rowallaane Ramblers</v>
      </c>
      <c r="G57" s="1">
        <f>VLOOKUP(B57,'Entry List Slieve Donard'!$A$2:$Q$1073,5)</f>
        <v>40</v>
      </c>
      <c r="I57" s="2">
        <f t="shared" si="3"/>
        <v>1.481670673076923</v>
      </c>
      <c r="J57" s="38" t="s">
        <v>301</v>
      </c>
      <c r="K57" s="38" t="s">
        <v>209</v>
      </c>
      <c r="L57" s="51">
        <f t="shared" si="1"/>
        <v>0.01922453703703704</v>
      </c>
    </row>
    <row r="58" spans="1:12" ht="12.75">
      <c r="A58" s="1">
        <v>57</v>
      </c>
      <c r="B58" s="3">
        <v>237</v>
      </c>
      <c r="C58" s="38" t="s">
        <v>353</v>
      </c>
      <c r="D58" s="1" t="str">
        <f>VLOOKUP(B58,'Entry List Slieve Donard'!$A$2:$Q$1073,2)</f>
        <v>Desmond O'Neill</v>
      </c>
      <c r="E58" s="1" t="str">
        <f>VLOOKUP(B58,'Entry List Slieve Donard'!$A$2:$Q$1073,3)</f>
        <v>V45</v>
      </c>
      <c r="F58" s="1" t="str">
        <f>VLOOKUP(B58,'Entry List Slieve Donard'!$A$2:$Q$1073,4)</f>
        <v>Banbridge AC</v>
      </c>
      <c r="G58" s="1">
        <f>VLOOKUP(B58,'Entry List Slieve Donard'!$A$2:$Q$1073,5)</f>
        <v>46</v>
      </c>
      <c r="I58" s="2">
        <f t="shared" si="3"/>
        <v>1.48828125</v>
      </c>
      <c r="J58" s="38" t="s">
        <v>300</v>
      </c>
      <c r="K58" s="38" t="s">
        <v>211</v>
      </c>
      <c r="L58" s="51">
        <f t="shared" si="1"/>
        <v>0.019409722222222224</v>
      </c>
    </row>
    <row r="59" spans="1:12" ht="12.75">
      <c r="A59" s="1">
        <v>58</v>
      </c>
      <c r="B59" s="3">
        <v>235</v>
      </c>
      <c r="C59" s="38" t="s">
        <v>354</v>
      </c>
      <c r="D59" s="1" t="str">
        <f>VLOOKUP(B59,'Entry List Slieve Donard'!$A$2:$Q$1073,2)</f>
        <v>Paddy Mallon</v>
      </c>
      <c r="E59" s="1" t="str">
        <f>VLOOKUP(B59,'Entry List Slieve Donard'!$A$2:$Q$1073,3)</f>
        <v>V45</v>
      </c>
      <c r="F59" s="1" t="str">
        <f>VLOOKUP(B59,'Entry List Slieve Donard'!$A$2:$Q$1073,4)</f>
        <v>BARF</v>
      </c>
      <c r="G59" s="1">
        <f>VLOOKUP(B59,'Entry List Slieve Donard'!$A$2:$Q$1073,5)</f>
        <v>47</v>
      </c>
      <c r="I59" s="2">
        <f t="shared" si="3"/>
        <v>1.497295673076923</v>
      </c>
      <c r="J59" s="38" t="s">
        <v>299</v>
      </c>
      <c r="K59" s="38" t="s">
        <v>214</v>
      </c>
      <c r="L59" s="51">
        <f t="shared" si="1"/>
        <v>0.018888888888888886</v>
      </c>
    </row>
    <row r="60" spans="1:12" ht="12.75">
      <c r="A60" s="1">
        <v>59</v>
      </c>
      <c r="B60" s="3">
        <v>255</v>
      </c>
      <c r="C60" s="38" t="s">
        <v>355</v>
      </c>
      <c r="D60" s="1" t="str">
        <f>VLOOKUP(B60,'Entry List Slieve Donard'!$A$2:$Q$1073,2)</f>
        <v>Donal Ward</v>
      </c>
      <c r="E60" s="1" t="str">
        <f>VLOOKUP(B60,'Entry List Slieve Donard'!$A$2:$Q$1073,3)</f>
        <v>V45</v>
      </c>
      <c r="F60" s="1" t="str">
        <f>VLOOKUP(B60,'Entry List Slieve Donard'!$A$2:$Q$1073,4)</f>
        <v>Castlewellan GACAC</v>
      </c>
      <c r="G60" s="1">
        <f>VLOOKUP(B60,'Entry List Slieve Donard'!$A$2:$Q$1073,5)</f>
        <v>45</v>
      </c>
      <c r="I60" s="2">
        <f t="shared" si="3"/>
        <v>1.5039062499999998</v>
      </c>
      <c r="J60" s="38" t="s">
        <v>298</v>
      </c>
      <c r="K60" s="38" t="s">
        <v>219</v>
      </c>
      <c r="L60" s="51">
        <f t="shared" si="1"/>
        <v>0.018784722222222223</v>
      </c>
    </row>
    <row r="61" spans="1:12" ht="12.75">
      <c r="A61" s="1">
        <v>60</v>
      </c>
      <c r="B61" s="3">
        <v>251</v>
      </c>
      <c r="C61" s="38" t="s">
        <v>356</v>
      </c>
      <c r="D61" s="1" t="str">
        <f>VLOOKUP(B61,'Entry List Slieve Donard'!$A$2:$Q$1073,2)</f>
        <v>Willy Hoey</v>
      </c>
      <c r="E61" s="1" t="str">
        <f>VLOOKUP(B61,'Entry List Slieve Donard'!$A$2:$Q$1073,3)</f>
        <v>V40</v>
      </c>
      <c r="F61" s="1" t="str">
        <f>VLOOKUP(B61,'Entry List Slieve Donard'!$A$2:$Q$1073,4)</f>
        <v>Unattached</v>
      </c>
      <c r="G61" s="1">
        <f>VLOOKUP(B61,'Entry List Slieve Donard'!$A$2:$Q$1073,5)</f>
        <v>43</v>
      </c>
      <c r="I61" s="2">
        <f t="shared" si="3"/>
        <v>1.5081129807692306</v>
      </c>
      <c r="J61" s="38" t="s">
        <v>297</v>
      </c>
      <c r="K61" s="38" t="s">
        <v>206</v>
      </c>
      <c r="L61" s="51">
        <f t="shared" si="1"/>
        <v>0.02064814814814815</v>
      </c>
    </row>
    <row r="62" spans="1:12" ht="12.75">
      <c r="A62" s="1">
        <v>61</v>
      </c>
      <c r="B62" s="3">
        <v>250</v>
      </c>
      <c r="C62" s="38" t="s">
        <v>357</v>
      </c>
      <c r="D62" s="1" t="str">
        <f>VLOOKUP(B62,'Entry List Slieve Donard'!$A$2:$Q$1073,2)</f>
        <v>Barry Rankin</v>
      </c>
      <c r="E62" s="1" t="str">
        <f>VLOOKUP(B62,'Entry List Slieve Donard'!$A$2:$Q$1073,3)</f>
        <v>V50</v>
      </c>
      <c r="F62" s="1" t="str">
        <f>VLOOKUP(B62,'Entry List Slieve Donard'!$A$2:$Q$1073,4)</f>
        <v>Mourne Runners</v>
      </c>
      <c r="G62" s="1">
        <f>VLOOKUP(B62,'Entry List Slieve Donard'!$A$2:$Q$1073,5)</f>
        <v>54</v>
      </c>
      <c r="I62" s="2">
        <f t="shared" si="3"/>
        <v>1.508713942307692</v>
      </c>
      <c r="J62" s="38" t="s">
        <v>296</v>
      </c>
      <c r="K62" s="38" t="s">
        <v>220</v>
      </c>
      <c r="L62" s="51">
        <f t="shared" si="1"/>
        <v>0.018912037037037033</v>
      </c>
    </row>
    <row r="63" spans="1:12" ht="12.75">
      <c r="A63" s="1">
        <v>62</v>
      </c>
      <c r="B63" s="3">
        <v>276</v>
      </c>
      <c r="C63" s="38" t="s">
        <v>358</v>
      </c>
      <c r="D63" s="1" t="str">
        <f>VLOOKUP(B63,'Entry List Slieve Donard'!$A$2:$Q$1073,2)</f>
        <v>Declan Morgan</v>
      </c>
      <c r="E63" s="1" t="str">
        <f>VLOOKUP(B63,'Entry List Slieve Donard'!$A$2:$Q$1073,3)</f>
        <v>MO</v>
      </c>
      <c r="F63" s="1" t="str">
        <f>VLOOKUP(B63,'Entry List Slieve Donard'!$A$2:$Q$1073,4)</f>
        <v>City of Lisburn AC</v>
      </c>
      <c r="G63" s="1">
        <f>VLOOKUP(B63,'Entry List Slieve Donard'!$A$2:$Q$1073,5)</f>
        <v>33</v>
      </c>
      <c r="I63" s="2">
        <f t="shared" si="3"/>
        <v>1.520733173076923</v>
      </c>
      <c r="J63" s="38" t="s">
        <v>295</v>
      </c>
      <c r="K63" s="38" t="s">
        <v>198</v>
      </c>
      <c r="L63" s="51">
        <f t="shared" si="1"/>
        <v>0.022210648148148146</v>
      </c>
    </row>
    <row r="64" spans="1:12" ht="12.75">
      <c r="A64" s="1">
        <v>63</v>
      </c>
      <c r="B64" s="3">
        <v>292</v>
      </c>
      <c r="C64" s="38" t="s">
        <v>359</v>
      </c>
      <c r="D64" s="1" t="str">
        <f>VLOOKUP(B64,'Entry List Slieve Donard'!$A$2:$Q$1073,2)</f>
        <v>Denise Mathers</v>
      </c>
      <c r="E64" s="1" t="str">
        <f>VLOOKUP(B64,'Entry List Slieve Donard'!$A$2:$Q$1073,3)</f>
        <v>LV45</v>
      </c>
      <c r="F64" s="1" t="str">
        <f>VLOOKUP(B64,'Entry List Slieve Donard'!$A$2:$Q$1073,4)</f>
        <v>Newry City Runners</v>
      </c>
      <c r="G64" s="1">
        <f>VLOOKUP(B64,'Entry List Slieve Donard'!$A$2:$Q$1073,5)</f>
        <v>45</v>
      </c>
      <c r="I64" s="2">
        <f t="shared" si="3"/>
        <v>1.5396634615384615</v>
      </c>
      <c r="J64" s="38" t="s">
        <v>294</v>
      </c>
      <c r="K64" s="38" t="s">
        <v>224</v>
      </c>
      <c r="L64" s="51">
        <f t="shared" si="1"/>
        <v>0.01949074074074074</v>
      </c>
    </row>
    <row r="65" spans="1:13" s="39" customFormat="1" ht="12.75">
      <c r="A65" s="39">
        <v>64</v>
      </c>
      <c r="B65" s="42">
        <v>211</v>
      </c>
      <c r="C65" s="40" t="s">
        <v>360</v>
      </c>
      <c r="D65" s="39" t="str">
        <f>VLOOKUP(B65,'Entry List Slieve Donard'!$A$2:$Q$1073,2)</f>
        <v>WJ Brown</v>
      </c>
      <c r="E65" s="39" t="str">
        <f>VLOOKUP(B65,'Entry List Slieve Donard'!$A$2:$Q$1073,3)</f>
        <v>V55</v>
      </c>
      <c r="F65" s="39" t="str">
        <f>VLOOKUP(B65,'Entry List Slieve Donard'!$A$2:$Q$1073,4)</f>
        <v>Mourne Runners</v>
      </c>
      <c r="G65" s="39">
        <f>VLOOKUP(B65,'Entry List Slieve Donard'!$A$2:$Q$1073,5)</f>
        <v>59</v>
      </c>
      <c r="I65" s="41">
        <f t="shared" si="3"/>
        <v>1.5450721153846152</v>
      </c>
      <c r="J65" s="40" t="s">
        <v>293</v>
      </c>
      <c r="K65" s="40" t="s">
        <v>243</v>
      </c>
      <c r="L65" s="51">
        <f t="shared" si="1"/>
        <v>0.018194444444444444</v>
      </c>
      <c r="M65" s="40"/>
    </row>
    <row r="66" spans="1:12" ht="12.75">
      <c r="A66" s="1">
        <v>65</v>
      </c>
      <c r="B66" s="3">
        <v>417</v>
      </c>
      <c r="C66" s="38" t="s">
        <v>361</v>
      </c>
      <c r="D66" s="1" t="str">
        <f>VLOOKUP(B66,'Entry List Slieve Donard'!$A$2:$Q$1073,2)</f>
        <v>Thomas Sloan</v>
      </c>
      <c r="E66" s="1" t="str">
        <f>VLOOKUP(B66,'Entry List Slieve Donard'!$A$2:$Q$1073,3)</f>
        <v>MJ </v>
      </c>
      <c r="F66" s="1" t="str">
        <f>VLOOKUP(B66,'Entry List Slieve Donard'!$A$2:$Q$1073,4)</f>
        <v>Unattached</v>
      </c>
      <c r="G66" s="1">
        <f>VLOOKUP(B66,'Entry List Slieve Donard'!$A$2:$Q$1073,5)</f>
        <v>19</v>
      </c>
      <c r="I66" s="2">
        <f t="shared" si="3"/>
        <v>1.5474759615384615</v>
      </c>
      <c r="J66" s="38" t="s">
        <v>292</v>
      </c>
      <c r="K66" s="38" t="s">
        <v>218</v>
      </c>
      <c r="L66" s="51">
        <f t="shared" si="1"/>
        <v>0.020543981481481483</v>
      </c>
    </row>
    <row r="67" spans="1:12" ht="12.75">
      <c r="A67" s="1">
        <v>66</v>
      </c>
      <c r="B67" s="3">
        <v>293</v>
      </c>
      <c r="C67" s="38" t="s">
        <v>362</v>
      </c>
      <c r="D67" s="1" t="str">
        <f>VLOOKUP(B67,'Entry List Slieve Donard'!$A$2:$Q$1073,2)</f>
        <v>Jackie Toal</v>
      </c>
      <c r="E67" s="1" t="str">
        <f>VLOOKUP(B67,'Entry List Slieve Donard'!$A$2:$Q$1073,3)</f>
        <v>LV40</v>
      </c>
      <c r="F67" s="1" t="str">
        <f>VLOOKUP(B67,'Entry List Slieve Donard'!$A$2:$Q$1073,4)</f>
        <v>BARF</v>
      </c>
      <c r="G67" s="1">
        <f>VLOOKUP(B67,'Entry List Slieve Donard'!$A$2:$Q$1073,5)</f>
        <v>40</v>
      </c>
      <c r="I67" s="2">
        <f t="shared" si="3"/>
        <v>1.5486778846153846</v>
      </c>
      <c r="J67" s="38" t="s">
        <v>291</v>
      </c>
      <c r="K67" s="38" t="s">
        <v>216</v>
      </c>
      <c r="L67" s="51">
        <f aca="true" t="shared" si="4" ref="L67:L94">$C67-$J67</f>
        <v>0.021030092592592593</v>
      </c>
    </row>
    <row r="68" spans="1:13" s="39" customFormat="1" ht="12.75">
      <c r="A68" s="39">
        <v>67</v>
      </c>
      <c r="B68" s="42">
        <v>295</v>
      </c>
      <c r="C68" s="40" t="s">
        <v>363</v>
      </c>
      <c r="D68" s="39" t="str">
        <f>VLOOKUP(B68,'Entry List Slieve Donard'!$A$2:$Q$1073,2)</f>
        <v>Anna McCoy</v>
      </c>
      <c r="E68" s="39" t="str">
        <f>VLOOKUP(B68,'Entry List Slieve Donard'!$A$2:$Q$1073,3)</f>
        <v>FO</v>
      </c>
      <c r="F68" s="39" t="str">
        <f>VLOOKUP(B68,'Entry List Slieve Donard'!$A$2:$Q$1073,4)</f>
        <v>East Down AC</v>
      </c>
      <c r="G68" s="39">
        <f>VLOOKUP(B68,'Entry List Slieve Donard'!$A$2:$Q$1073,5)</f>
        <v>31</v>
      </c>
      <c r="I68" s="41">
        <f t="shared" si="3"/>
        <v>1.5549879807692306</v>
      </c>
      <c r="J68" s="40" t="s">
        <v>290</v>
      </c>
      <c r="K68" s="40" t="s">
        <v>208</v>
      </c>
      <c r="L68" s="51">
        <f t="shared" si="4"/>
        <v>0.022060185185185183</v>
      </c>
      <c r="M68" s="40"/>
    </row>
    <row r="69" spans="1:12" ht="12.75">
      <c r="A69" s="1">
        <v>68</v>
      </c>
      <c r="B69" s="3">
        <v>294</v>
      </c>
      <c r="C69" s="38" t="s">
        <v>364</v>
      </c>
      <c r="D69" s="1" t="str">
        <f>VLOOKUP(B69,'Entry List Slieve Donard'!$A$2:$Q$1073,2)</f>
        <v>Andy Bridge</v>
      </c>
      <c r="E69" s="1" t="str">
        <f>VLOOKUP(B69,'Entry List Slieve Donard'!$A$2:$Q$1073,3)</f>
        <v>V45</v>
      </c>
      <c r="F69" s="1" t="str">
        <f>VLOOKUP(B69,'Entry List Slieve Donard'!$A$2:$Q$1073,4)</f>
        <v>BARF</v>
      </c>
      <c r="G69" s="1">
        <f>VLOOKUP(B69,'Entry List Slieve Donard'!$A$2:$Q$1073,5)</f>
        <v>48</v>
      </c>
      <c r="I69" s="2">
        <f t="shared" si="3"/>
        <v>1.560997596153846</v>
      </c>
      <c r="J69" s="38" t="s">
        <v>289</v>
      </c>
      <c r="K69" s="38" t="s">
        <v>217</v>
      </c>
      <c r="L69" s="51">
        <f t="shared" si="4"/>
        <v>0.021122685185185182</v>
      </c>
    </row>
    <row r="70" spans="1:12" ht="12.75">
      <c r="A70" s="1">
        <v>69</v>
      </c>
      <c r="B70" s="3">
        <v>287</v>
      </c>
      <c r="C70" s="38" t="s">
        <v>365</v>
      </c>
      <c r="D70" s="1" t="str">
        <f>VLOOKUP(B70,'Entry List Slieve Donard'!$A$2:$Q$1073,2)</f>
        <v>Andrew McGibbon</v>
      </c>
      <c r="E70" s="1" t="str">
        <f>VLOOKUP(B70,'Entry List Slieve Donard'!$A$2:$Q$1073,3)</f>
        <v>V40</v>
      </c>
      <c r="F70" s="1" t="str">
        <f>VLOOKUP(B70,'Entry List Slieve Donard'!$A$2:$Q$1073,4)</f>
        <v>BARF</v>
      </c>
      <c r="G70" s="1">
        <f>VLOOKUP(B70,'Entry List Slieve Donard'!$A$2:$Q$1073,5)</f>
        <v>44</v>
      </c>
      <c r="I70" s="2">
        <f t="shared" si="3"/>
        <v>1.5655048076923075</v>
      </c>
      <c r="J70" s="38" t="s">
        <v>270</v>
      </c>
      <c r="K70" s="38" t="s">
        <v>226</v>
      </c>
      <c r="L70" s="51">
        <f t="shared" si="4"/>
        <v>0.01960648148148148</v>
      </c>
    </row>
    <row r="71" spans="1:12" ht="12.75">
      <c r="A71" s="1">
        <v>70</v>
      </c>
      <c r="B71" s="3">
        <v>240</v>
      </c>
      <c r="C71" s="38" t="s">
        <v>366</v>
      </c>
      <c r="D71" s="1" t="str">
        <f>VLOOKUP(B71,'Entry List Slieve Donard'!$A$2:$Q$1073,2)</f>
        <v>Paul Fegan</v>
      </c>
      <c r="E71" s="1" t="str">
        <f>VLOOKUP(B71,'Entry List Slieve Donard'!$A$2:$Q$1073,3)</f>
        <v>V35 </v>
      </c>
      <c r="F71" s="1" t="str">
        <f>VLOOKUP(B71,'Entry List Slieve Donard'!$A$2:$Q$1073,4)</f>
        <v>Newcastle AC</v>
      </c>
      <c r="G71" s="1">
        <f>VLOOKUP(B71,'Entry List Slieve Donard'!$A$2:$Q$1073,5)</f>
        <v>35</v>
      </c>
      <c r="I71" s="2">
        <f t="shared" si="3"/>
        <v>1.6033653846153844</v>
      </c>
      <c r="J71" s="38" t="s">
        <v>269</v>
      </c>
      <c r="K71" s="38" t="s">
        <v>229</v>
      </c>
      <c r="L71" s="51">
        <f t="shared" si="4"/>
        <v>0.02010416666666666</v>
      </c>
    </row>
    <row r="72" spans="1:12" ht="12.75">
      <c r="A72" s="1">
        <v>71</v>
      </c>
      <c r="B72" s="3">
        <v>231</v>
      </c>
      <c r="C72" s="38" t="s">
        <v>367</v>
      </c>
      <c r="D72" s="1" t="str">
        <f>VLOOKUP(B72,'Entry List Slieve Donard'!$A$2:$Q$1073,2)</f>
        <v>Jim Walker </v>
      </c>
      <c r="E72" s="1" t="str">
        <f>VLOOKUP(B72,'Entry List Slieve Donard'!$A$2:$Q$1073,3)</f>
        <v>V50</v>
      </c>
      <c r="F72" s="1" t="str">
        <f>VLOOKUP(B72,'Entry List Slieve Donard'!$A$2:$Q$1073,4)</f>
        <v>Unattached</v>
      </c>
      <c r="G72" s="1">
        <f>VLOOKUP(B72,'Entry List Slieve Donard'!$A$2:$Q$1073,5)</f>
        <v>52</v>
      </c>
      <c r="I72" s="2">
        <f t="shared" si="3"/>
        <v>1.607872596153846</v>
      </c>
      <c r="J72" s="38" t="s">
        <v>268</v>
      </c>
      <c r="K72" s="38" t="s">
        <v>225</v>
      </c>
      <c r="L72" s="51">
        <f t="shared" si="4"/>
        <v>0.022048611111111116</v>
      </c>
    </row>
    <row r="73" spans="1:12" ht="12.75">
      <c r="A73" s="1">
        <v>72</v>
      </c>
      <c r="B73" s="3">
        <v>284</v>
      </c>
      <c r="C73" s="38" t="s">
        <v>368</v>
      </c>
      <c r="D73" s="1" t="str">
        <f>VLOOKUP(B73,'Entry List Slieve Donard'!$A$2:$Q$1073,2)</f>
        <v>Nigel McKinney</v>
      </c>
      <c r="E73" s="1" t="str">
        <f>VLOOKUP(B73,'Entry List Slieve Donard'!$A$2:$Q$1073,3)</f>
        <v>V40</v>
      </c>
      <c r="F73" s="1" t="str">
        <f>VLOOKUP(B73,'Entry List Slieve Donard'!$A$2:$Q$1073,4)</f>
        <v>Murlough AC</v>
      </c>
      <c r="G73" s="1">
        <f>VLOOKUP(B73,'Entry List Slieve Donard'!$A$2:$Q$1073,5)</f>
        <v>42</v>
      </c>
      <c r="I73" s="2">
        <f t="shared" si="3"/>
        <v>1.610877403846154</v>
      </c>
      <c r="J73" s="38" t="s">
        <v>267</v>
      </c>
      <c r="K73" s="38" t="s">
        <v>221</v>
      </c>
      <c r="L73" s="51">
        <f t="shared" si="4"/>
        <v>0.022245370370370374</v>
      </c>
    </row>
    <row r="74" spans="1:12" ht="12.75">
      <c r="A74" s="1">
        <v>73</v>
      </c>
      <c r="B74" s="3">
        <v>253</v>
      </c>
      <c r="C74" s="38" t="s">
        <v>369</v>
      </c>
      <c r="D74" s="1" t="str">
        <f>VLOOKUP(B74,'Entry List Slieve Donard'!$A$2:$Q$1073,2)</f>
        <v>Peter McKibben</v>
      </c>
      <c r="E74" s="1" t="str">
        <f>VLOOKUP(B74,'Entry List Slieve Donard'!$A$2:$Q$1073,3)</f>
        <v>V45</v>
      </c>
      <c r="F74" s="1" t="str">
        <f>VLOOKUP(B74,'Entry List Slieve Donard'!$A$2:$Q$1073,4)</f>
        <v>Castlewellan GACAC</v>
      </c>
      <c r="G74" s="1">
        <f>VLOOKUP(B74,'Entry List Slieve Donard'!$A$2:$Q$1073,5)</f>
        <v>49</v>
      </c>
      <c r="I74" s="2">
        <f t="shared" si="3"/>
        <v>1.6277043269230766</v>
      </c>
      <c r="J74" s="38" t="s">
        <v>266</v>
      </c>
      <c r="K74" s="38" t="s">
        <v>227</v>
      </c>
      <c r="L74" s="51">
        <f t="shared" si="4"/>
        <v>0.021631944444444447</v>
      </c>
    </row>
    <row r="75" spans="1:12" ht="12.75">
      <c r="A75" s="1">
        <v>74</v>
      </c>
      <c r="B75" s="3">
        <v>263</v>
      </c>
      <c r="C75" s="38" t="s">
        <v>370</v>
      </c>
      <c r="D75" s="1" t="str">
        <f>VLOOKUP(B75,'Entry List Slieve Donard'!$A$2:$Q$1073,2)</f>
        <v>Trevor Wilson</v>
      </c>
      <c r="E75" s="1" t="str">
        <f>VLOOKUP(B75,'Entry List Slieve Donard'!$A$2:$Q$1073,3)</f>
        <v>V50</v>
      </c>
      <c r="F75" s="1" t="str">
        <f>VLOOKUP(B75,'Entry List Slieve Donard'!$A$2:$Q$1073,4)</f>
        <v>BARF</v>
      </c>
      <c r="G75" s="1">
        <f>VLOOKUP(B75,'Entry List Slieve Donard'!$A$2:$Q$1073,5)</f>
        <v>51</v>
      </c>
      <c r="I75" s="2">
        <f t="shared" si="3"/>
        <v>1.6376201923076923</v>
      </c>
      <c r="J75" s="38" t="s">
        <v>265</v>
      </c>
      <c r="K75" s="38" t="s">
        <v>228</v>
      </c>
      <c r="L75" s="51">
        <f t="shared" si="4"/>
        <v>0.021458333333333336</v>
      </c>
    </row>
    <row r="76" spans="1:13" s="39" customFormat="1" ht="12.75">
      <c r="A76" s="39">
        <v>75</v>
      </c>
      <c r="B76" s="42">
        <v>297</v>
      </c>
      <c r="C76" s="40" t="s">
        <v>371</v>
      </c>
      <c r="D76" s="39" t="str">
        <f>VLOOKUP(B76,'Entry List Slieve Donard'!$A$2:$Q$1073,2)</f>
        <v>Mary Mackin</v>
      </c>
      <c r="E76" s="39" t="str">
        <f>VLOOKUP(B76,'Entry List Slieve Donard'!$A$2:$Q$1073,3)</f>
        <v>LV55</v>
      </c>
      <c r="F76" s="39" t="str">
        <f>VLOOKUP(B76,'Entry List Slieve Donard'!$A$2:$Q$1073,4)</f>
        <v>Dromore AC</v>
      </c>
      <c r="G76" s="39">
        <f>VLOOKUP(B76,'Entry List Slieve Donard'!$A$2:$Q$1073,5)</f>
        <v>56</v>
      </c>
      <c r="I76" s="41">
        <f t="shared" si="3"/>
        <v>1.6385216346153848</v>
      </c>
      <c r="J76" s="40" t="s">
        <v>264</v>
      </c>
      <c r="K76" s="40" t="s">
        <v>223</v>
      </c>
      <c r="L76" s="51">
        <f t="shared" si="4"/>
        <v>0.023368055555555566</v>
      </c>
      <c r="M76" s="40"/>
    </row>
    <row r="77" spans="1:12" ht="12.75">
      <c r="A77" s="1">
        <v>76</v>
      </c>
      <c r="B77" s="3">
        <v>259</v>
      </c>
      <c r="C77" s="38" t="s">
        <v>372</v>
      </c>
      <c r="D77" s="1" t="str">
        <f>VLOOKUP(B77,'Entry List Slieve Donard'!$A$2:$Q$1073,2)</f>
        <v>Rory McMullan</v>
      </c>
      <c r="E77" s="1" t="str">
        <f>VLOOKUP(B77,'Entry List Slieve Donard'!$A$2:$Q$1073,3)</f>
        <v>MJ </v>
      </c>
      <c r="F77" s="1" t="str">
        <f>VLOOKUP(B77,'Entry List Slieve Donard'!$A$2:$Q$1073,4)</f>
        <v>Newcastle AC</v>
      </c>
      <c r="G77" s="1">
        <f>VLOOKUP(B77,'Entry List Slieve Donard'!$A$2:$Q$1073,5)</f>
        <v>16</v>
      </c>
      <c r="I77" s="2">
        <f t="shared" si="3"/>
        <v>1.6397235576923077</v>
      </c>
      <c r="J77" s="38" t="s">
        <v>263</v>
      </c>
      <c r="K77" s="38" t="s">
        <v>215</v>
      </c>
      <c r="L77" s="51">
        <f t="shared" si="4"/>
        <v>0.024849537037037045</v>
      </c>
    </row>
    <row r="78" spans="1:12" ht="12.75">
      <c r="A78" s="1">
        <v>77</v>
      </c>
      <c r="B78" s="3">
        <v>216</v>
      </c>
      <c r="C78" s="38" t="s">
        <v>373</v>
      </c>
      <c r="D78" s="1" t="str">
        <f>VLOOKUP(B78,'Entry List Slieve Donard'!$A$2:$Q$1073,2)</f>
        <v>Michael Noel Douglas</v>
      </c>
      <c r="E78" s="1" t="str">
        <f>VLOOKUP(B78,'Entry List Slieve Donard'!$A$2:$Q$1073,3)</f>
        <v>V50</v>
      </c>
      <c r="F78" s="1" t="str">
        <f>VLOOKUP(B78,'Entry List Slieve Donard'!$A$2:$Q$1073,4)</f>
        <v>Mourne Runners</v>
      </c>
      <c r="G78" s="1">
        <f>VLOOKUP(B78,'Entry List Slieve Donard'!$A$2:$Q$1073,5)</f>
        <v>54</v>
      </c>
      <c r="I78" s="2">
        <f t="shared" si="3"/>
        <v>1.6421274038461537</v>
      </c>
      <c r="J78" s="38" t="s">
        <v>262</v>
      </c>
      <c r="K78" s="38" t="s">
        <v>222</v>
      </c>
      <c r="L78" s="51">
        <f t="shared" si="4"/>
        <v>0.023553240740740743</v>
      </c>
    </row>
    <row r="79" spans="1:12" ht="12.75">
      <c r="A79" s="1">
        <v>78</v>
      </c>
      <c r="B79" s="3">
        <v>215</v>
      </c>
      <c r="C79" s="38" t="s">
        <v>374</v>
      </c>
      <c r="D79" s="1" t="str">
        <f>VLOOKUP(B79,'Entry List Slieve Donard'!$A$2:$Q$1073,2)</f>
        <v>Niall McConville </v>
      </c>
      <c r="E79" s="1" t="str">
        <f>VLOOKUP(B79,'Entry List Slieve Donard'!$A$2:$Q$1073,3)</f>
        <v>MO</v>
      </c>
      <c r="F79" s="1" t="str">
        <f>VLOOKUP(B79,'Entry List Slieve Donard'!$A$2:$Q$1073,4)</f>
        <v>Unattached</v>
      </c>
      <c r="G79" s="1">
        <f>VLOOKUP(B79,'Entry List Slieve Donard'!$A$2:$Q$1073,5)</f>
        <v>34</v>
      </c>
      <c r="I79" s="2">
        <f t="shared" si="3"/>
        <v>1.6622596153846154</v>
      </c>
      <c r="J79" s="38" t="s">
        <v>402</v>
      </c>
      <c r="K79" s="38" t="s">
        <v>231</v>
      </c>
      <c r="L79" s="51">
        <f t="shared" si="4"/>
        <v>0.021678240740740748</v>
      </c>
    </row>
    <row r="80" spans="1:12" ht="12.75">
      <c r="A80" s="1">
        <v>79</v>
      </c>
      <c r="B80" s="3">
        <v>300</v>
      </c>
      <c r="C80" s="38" t="s">
        <v>375</v>
      </c>
      <c r="D80" s="1" t="str">
        <f>VLOOKUP(B80,'Entry List Slieve Donard'!$A$2:$Q$1073,2)</f>
        <v>Declan McCrory</v>
      </c>
      <c r="E80" s="1" t="str">
        <f>VLOOKUP(B80,'Entry List Slieve Donard'!$A$2:$Q$1073,3)</f>
        <v>V45</v>
      </c>
      <c r="F80" s="1" t="str">
        <f>VLOOKUP(B80,'Entry List Slieve Donard'!$A$2:$Q$1073,4)</f>
        <v>Armagh AC</v>
      </c>
      <c r="G80" s="1">
        <f>VLOOKUP(B80,'Entry List Slieve Donard'!$A$2:$Q$1073,5)</f>
        <v>49</v>
      </c>
      <c r="I80" s="2">
        <f t="shared" si="3"/>
        <v>1.667668269230769</v>
      </c>
      <c r="J80" s="38" t="s">
        <v>401</v>
      </c>
      <c r="K80" s="38" t="s">
        <v>234</v>
      </c>
      <c r="L80" s="51">
        <f t="shared" si="4"/>
        <v>0.02163194444444444</v>
      </c>
    </row>
    <row r="81" spans="1:12" ht="12.75">
      <c r="A81" s="1">
        <v>80</v>
      </c>
      <c r="B81" s="3">
        <v>241</v>
      </c>
      <c r="C81" s="38" t="s">
        <v>376</v>
      </c>
      <c r="D81" s="1" t="str">
        <f>VLOOKUP(B81,'Entry List Slieve Donard'!$A$2:$Q$1073,2)</f>
        <v>Michael Gallagher</v>
      </c>
      <c r="E81" s="1" t="str">
        <f>VLOOKUP(B81,'Entry List Slieve Donard'!$A$2:$Q$1073,3)</f>
        <v>V40</v>
      </c>
      <c r="F81" s="1" t="str">
        <f>VLOOKUP(B81,'Entry List Slieve Donard'!$A$2:$Q$1073,4)</f>
        <v>Banbridge AC</v>
      </c>
      <c r="G81" s="1">
        <f>VLOOKUP(B81,'Entry List Slieve Donard'!$A$2:$Q$1073,5)</f>
        <v>43</v>
      </c>
      <c r="I81" s="2">
        <f t="shared" si="3"/>
        <v>1.6751802884615383</v>
      </c>
      <c r="J81" s="38" t="s">
        <v>400</v>
      </c>
      <c r="K81" s="38" t="s">
        <v>235</v>
      </c>
      <c r="L81" s="51">
        <f t="shared" si="4"/>
        <v>0.021840277777777778</v>
      </c>
    </row>
    <row r="82" spans="1:12" ht="12.75">
      <c r="A82" s="1">
        <v>81</v>
      </c>
      <c r="B82" s="3">
        <v>234</v>
      </c>
      <c r="C82" s="38" t="s">
        <v>377</v>
      </c>
      <c r="D82" s="1" t="str">
        <f>VLOOKUP(B82,'Entry List Slieve Donard'!$A$2:$Q$1073,2)</f>
        <v>Ricky Cowan</v>
      </c>
      <c r="E82" s="1" t="str">
        <f>VLOOKUP(B82,'Entry List Slieve Donard'!$A$2:$Q$1073,3)</f>
        <v>V60</v>
      </c>
      <c r="F82" s="1" t="str">
        <f>VLOOKUP(B82,'Entry List Slieve Donard'!$A$2:$Q$1073,4)</f>
        <v>Mourne Runners</v>
      </c>
      <c r="G82" s="1">
        <f>VLOOKUP(B82,'Entry List Slieve Donard'!$A$2:$Q$1073,5)</f>
        <v>62</v>
      </c>
      <c r="I82" s="2">
        <f t="shared" si="3"/>
        <v>1.6766826923076923</v>
      </c>
      <c r="J82" s="38" t="s">
        <v>399</v>
      </c>
      <c r="K82" s="38" t="s">
        <v>241</v>
      </c>
      <c r="L82" s="51">
        <f t="shared" si="4"/>
        <v>0.018715277777777782</v>
      </c>
    </row>
    <row r="83" spans="1:12" ht="12.75">
      <c r="A83" s="1">
        <v>82</v>
      </c>
      <c r="B83" s="3">
        <v>288</v>
      </c>
      <c r="C83" s="38" t="s">
        <v>378</v>
      </c>
      <c r="D83" s="1" t="str">
        <f>VLOOKUP(B83,'Entry List Slieve Donard'!$A$2:$Q$1073,2)</f>
        <v>Kathleen Monteverde</v>
      </c>
      <c r="E83" s="1" t="str">
        <f>VLOOKUP(B83,'Entry List Slieve Donard'!$A$2:$Q$1073,3)</f>
        <v>LV45</v>
      </c>
      <c r="F83" s="1" t="str">
        <f>VLOOKUP(B83,'Entry List Slieve Donard'!$A$2:$Q$1073,4)</f>
        <v>BARF</v>
      </c>
      <c r="G83" s="1">
        <f>VLOOKUP(B83,'Entry List Slieve Donard'!$A$2:$Q$1073,5)</f>
        <v>48</v>
      </c>
      <c r="I83" s="2">
        <f t="shared" si="3"/>
        <v>1.6838942307692304</v>
      </c>
      <c r="J83" s="38" t="s">
        <v>303</v>
      </c>
      <c r="K83" s="38" t="s">
        <v>233</v>
      </c>
      <c r="L83" s="51">
        <f t="shared" si="4"/>
        <v>0.022268518518518514</v>
      </c>
    </row>
    <row r="84" spans="1:12" ht="12.75">
      <c r="A84" s="1">
        <v>83</v>
      </c>
      <c r="B84" s="3">
        <v>243</v>
      </c>
      <c r="C84" s="38" t="s">
        <v>379</v>
      </c>
      <c r="D84" s="1" t="str">
        <f>VLOOKUP(B84,'Entry List Slieve Donard'!$A$2:$Q$1073,2)</f>
        <v>David Evans</v>
      </c>
      <c r="E84" s="1" t="str">
        <f>VLOOKUP(B84,'Entry List Slieve Donard'!$A$2:$Q$1073,3)</f>
        <v>MO</v>
      </c>
      <c r="F84" s="1" t="str">
        <f>VLOOKUP(B84,'Entry List Slieve Donard'!$A$2:$Q$1073,4)</f>
        <v>BARF</v>
      </c>
      <c r="G84" s="1">
        <f>VLOOKUP(B84,'Entry List Slieve Donard'!$A$2:$Q$1073,5)</f>
        <v>32</v>
      </c>
      <c r="I84" s="2">
        <f t="shared" si="3"/>
        <v>1.6856971153846154</v>
      </c>
      <c r="J84" s="38" t="s">
        <v>398</v>
      </c>
      <c r="K84" s="38" t="s">
        <v>232</v>
      </c>
      <c r="L84" s="51">
        <f t="shared" si="4"/>
        <v>0.022395833333333344</v>
      </c>
    </row>
    <row r="85" spans="1:12" ht="12.75">
      <c r="A85" s="1">
        <v>84</v>
      </c>
      <c r="B85" s="3">
        <v>269</v>
      </c>
      <c r="C85" s="38" t="s">
        <v>380</v>
      </c>
      <c r="D85" s="1" t="str">
        <f>VLOOKUP(B85,'Entry List Slieve Donard'!$A$2:$Q$1073,2)</f>
        <v>Gerard Rowe</v>
      </c>
      <c r="E85" s="1" t="str">
        <f>VLOOKUP(B85,'Entry List Slieve Donard'!$A$2:$Q$1073,3)</f>
        <v>V45</v>
      </c>
      <c r="F85" s="1" t="str">
        <f>VLOOKUP(B85,'Entry List Slieve Donard'!$A$2:$Q$1073,4)</f>
        <v>Murlough AC</v>
      </c>
      <c r="G85" s="1">
        <f>VLOOKUP(B85,'Entry List Slieve Donard'!$A$2:$Q$1073,5)</f>
        <v>46</v>
      </c>
      <c r="I85" s="2">
        <f t="shared" si="3"/>
        <v>1.7385817307692306</v>
      </c>
      <c r="J85" s="38" t="s">
        <v>397</v>
      </c>
      <c r="K85" s="38" t="s">
        <v>230</v>
      </c>
      <c r="L85" s="51">
        <f t="shared" si="4"/>
        <v>0.025046296296296296</v>
      </c>
    </row>
    <row r="86" spans="1:12" ht="12.75">
      <c r="A86" s="1">
        <v>85</v>
      </c>
      <c r="B86" s="3">
        <v>265</v>
      </c>
      <c r="C86" s="38" t="s">
        <v>381</v>
      </c>
      <c r="D86" s="1" t="str">
        <f>VLOOKUP(B86,'Entry List Slieve Donard'!$A$2:$Q$1073,2)</f>
        <v>Donal O'Kane</v>
      </c>
      <c r="E86" s="1" t="str">
        <f>VLOOKUP(B86,'Entry List Slieve Donard'!$A$2:$Q$1073,3)</f>
        <v>V50</v>
      </c>
      <c r="F86" s="1" t="str">
        <f>VLOOKUP(B86,'Entry List Slieve Donard'!$A$2:$Q$1073,4)</f>
        <v>BARF</v>
      </c>
      <c r="G86" s="1">
        <f>VLOOKUP(B86,'Entry List Slieve Donard'!$A$2:$Q$1073,5)</f>
        <v>50</v>
      </c>
      <c r="I86" s="2">
        <f t="shared" si="3"/>
        <v>1.746995192307692</v>
      </c>
      <c r="J86" s="38" t="s">
        <v>306</v>
      </c>
      <c r="K86" s="38" t="s">
        <v>237</v>
      </c>
      <c r="L86" s="51">
        <f t="shared" si="4"/>
        <v>0.023078703703703705</v>
      </c>
    </row>
    <row r="87" spans="1:12" ht="12.75">
      <c r="A87" s="1">
        <v>86</v>
      </c>
      <c r="B87" s="3">
        <v>226</v>
      </c>
      <c r="C87" s="38" t="s">
        <v>382</v>
      </c>
      <c r="D87" s="1" t="str">
        <f>VLOOKUP(B87,'Entry List Slieve Donard'!$A$2:$Q$1073,2)</f>
        <v>Francis Boal</v>
      </c>
      <c r="E87" s="1" t="str">
        <f>VLOOKUP(B87,'Entry List Slieve Donard'!$A$2:$Q$1073,3)</f>
        <v>V60</v>
      </c>
      <c r="F87" s="1" t="str">
        <f>VLOOKUP(B87,'Entry List Slieve Donard'!$A$2:$Q$1073,4)</f>
        <v>Lagan Valley AC</v>
      </c>
      <c r="G87" s="1">
        <f>VLOOKUP(B87,'Entry List Slieve Donard'!$A$2:$Q$1073,5)</f>
        <v>63</v>
      </c>
      <c r="I87" s="2">
        <f t="shared" si="3"/>
        <v>1.75</v>
      </c>
      <c r="J87" s="38" t="s">
        <v>396</v>
      </c>
      <c r="K87" s="38" t="s">
        <v>238</v>
      </c>
      <c r="L87" s="51">
        <f t="shared" si="4"/>
        <v>0.023078703703703712</v>
      </c>
    </row>
    <row r="88" spans="1:12" ht="12.75">
      <c r="A88" s="1">
        <v>87</v>
      </c>
      <c r="B88" s="3">
        <v>257</v>
      </c>
      <c r="C88" s="38" t="s">
        <v>383</v>
      </c>
      <c r="D88" s="1" t="str">
        <f>VLOOKUP(B88,'Entry List Slieve Donard'!$A$2:$Q$1073,2)</f>
        <v>Ian Cleland</v>
      </c>
      <c r="E88" s="1" t="str">
        <f>VLOOKUP(B88,'Entry List Slieve Donard'!$A$2:$Q$1073,3)</f>
        <v>MO</v>
      </c>
      <c r="F88" s="1" t="str">
        <f>VLOOKUP(B88,'Entry List Slieve Donard'!$A$2:$Q$1073,4)</f>
        <v>Unattached</v>
      </c>
      <c r="G88" s="1">
        <f>VLOOKUP(B88,'Entry List Slieve Donard'!$A$2:$Q$1073,5)</f>
        <v>23</v>
      </c>
      <c r="I88" s="2">
        <f t="shared" si="3"/>
        <v>1.7599158653846152</v>
      </c>
      <c r="J88" s="38" t="s">
        <v>395</v>
      </c>
      <c r="K88" s="38" t="s">
        <v>239</v>
      </c>
      <c r="L88" s="51">
        <f t="shared" si="4"/>
        <v>0.02315972222222222</v>
      </c>
    </row>
    <row r="89" spans="1:12" ht="12.75">
      <c r="A89" s="1">
        <v>88</v>
      </c>
      <c r="B89" s="3">
        <v>279</v>
      </c>
      <c r="C89" s="38" t="s">
        <v>384</v>
      </c>
      <c r="D89" s="1" t="str">
        <f>VLOOKUP(B89,'Entry List Slieve Donard'!$A$2:$Q$1073,2)</f>
        <v>Gavin Millington</v>
      </c>
      <c r="E89" s="1" t="str">
        <f>VLOOKUP(B89,'Entry List Slieve Donard'!$A$2:$Q$1073,3)</f>
        <v>V45</v>
      </c>
      <c r="F89" s="1" t="str">
        <f>VLOOKUP(B89,'Entry List Slieve Donard'!$A$2:$Q$1073,4)</f>
        <v>Unattached</v>
      </c>
      <c r="G89" s="1">
        <f>VLOOKUP(B89,'Entry List Slieve Donard'!$A$2:$Q$1073,5)</f>
        <v>45</v>
      </c>
      <c r="I89" s="2">
        <f aca="true" t="shared" si="5" ref="I89:I94">C89/$C$2</f>
        <v>1.8299278846153844</v>
      </c>
      <c r="J89" s="38" t="s">
        <v>394</v>
      </c>
      <c r="K89" s="38" t="s">
        <v>236</v>
      </c>
      <c r="L89" s="51">
        <f t="shared" si="4"/>
        <v>0.026863425925925923</v>
      </c>
    </row>
    <row r="90" spans="1:12" ht="12.75">
      <c r="A90" s="1">
        <v>89</v>
      </c>
      <c r="B90" s="3">
        <v>270</v>
      </c>
      <c r="C90" s="38" t="s">
        <v>385</v>
      </c>
      <c r="D90" s="1" t="str">
        <f>VLOOKUP(B90,'Entry List Slieve Donard'!$A$2:$Q$1073,2)</f>
        <v>Laura Hamill</v>
      </c>
      <c r="E90" s="1" t="str">
        <f>VLOOKUP(B90,'Entry List Slieve Donard'!$A$2:$Q$1073,3)</f>
        <v>LV40</v>
      </c>
      <c r="F90" s="1" t="str">
        <f>VLOOKUP(B90,'Entry List Slieve Donard'!$A$2:$Q$1073,4)</f>
        <v>Larne AC</v>
      </c>
      <c r="G90" s="1">
        <f>VLOOKUP(B90,'Entry List Slieve Donard'!$A$2:$Q$1073,5)</f>
        <v>40</v>
      </c>
      <c r="I90" s="2">
        <f t="shared" si="5"/>
        <v>1.8873197115384617</v>
      </c>
      <c r="J90" s="38" t="s">
        <v>393</v>
      </c>
      <c r="K90" s="38" t="s">
        <v>245</v>
      </c>
      <c r="L90" s="51">
        <f t="shared" si="4"/>
        <v>0.02483796296296297</v>
      </c>
    </row>
    <row r="91" spans="1:12" ht="12.75">
      <c r="A91" s="1">
        <v>90</v>
      </c>
      <c r="B91" s="3">
        <v>296</v>
      </c>
      <c r="C91" s="38" t="s">
        <v>386</v>
      </c>
      <c r="D91" s="1" t="str">
        <f>VLOOKUP(B91,'Entry List Slieve Donard'!$A$2:$Q$1073,2)</f>
        <v>Ross Denvir</v>
      </c>
      <c r="E91" s="1" t="str">
        <f>VLOOKUP(B91,'Entry List Slieve Donard'!$A$2:$Q$1073,3)</f>
        <v>V35 </v>
      </c>
      <c r="F91" s="1" t="str">
        <f>VLOOKUP(B91,'Entry List Slieve Donard'!$A$2:$Q$1073,4)</f>
        <v>East Down AC</v>
      </c>
      <c r="G91" s="1">
        <f>VLOOKUP(B91,'Entry List Slieve Donard'!$A$2:$Q$1073,5)</f>
        <v>35</v>
      </c>
      <c r="I91" s="2">
        <f t="shared" si="5"/>
        <v>1.8963341346153846</v>
      </c>
      <c r="J91" s="38" t="s">
        <v>392</v>
      </c>
      <c r="K91" s="38" t="s">
        <v>240</v>
      </c>
      <c r="L91" s="51">
        <f t="shared" si="4"/>
        <v>0.027581018518518526</v>
      </c>
    </row>
    <row r="92" spans="1:13" s="39" customFormat="1" ht="12.75">
      <c r="A92" s="39">
        <v>91</v>
      </c>
      <c r="B92" s="42">
        <v>275</v>
      </c>
      <c r="C92" s="40" t="s">
        <v>387</v>
      </c>
      <c r="D92" s="39" t="str">
        <f>VLOOKUP(B92,'Entry List Slieve Donard'!$A$2:$Q$1073,2)</f>
        <v>Elaine Hall</v>
      </c>
      <c r="E92" s="39" t="str">
        <f>VLOOKUP(B92,'Entry List Slieve Donard'!$A$2:$Q$1073,3)</f>
        <v>LV35</v>
      </c>
      <c r="F92" s="39" t="str">
        <f>VLOOKUP(B92,'Entry List Slieve Donard'!$A$2:$Q$1073,4)</f>
        <v>Larne AC</v>
      </c>
      <c r="G92" s="39">
        <f>VLOOKUP(B92,'Entry List Slieve Donard'!$A$2:$Q$1073,5)</f>
        <v>38</v>
      </c>
      <c r="I92" s="41">
        <f t="shared" si="5"/>
        <v>1.977463942307692</v>
      </c>
      <c r="J92" s="40" t="s">
        <v>391</v>
      </c>
      <c r="K92" s="40" t="s">
        <v>246</v>
      </c>
      <c r="L92" s="51">
        <f t="shared" si="4"/>
        <v>0.026354166666666665</v>
      </c>
      <c r="M92" s="40"/>
    </row>
    <row r="93" spans="1:12" ht="12.75">
      <c r="A93" s="1">
        <v>92</v>
      </c>
      <c r="B93" s="3">
        <v>280</v>
      </c>
      <c r="C93" s="38" t="s">
        <v>388</v>
      </c>
      <c r="D93" s="1" t="str">
        <f>VLOOKUP(B93,'Entry List Slieve Donard'!$A$2:$Q$1073,2)</f>
        <v>Donald Smith </v>
      </c>
      <c r="E93" s="1" t="str">
        <f>VLOOKUP(B93,'Entry List Slieve Donard'!$A$2:$Q$1073,3)</f>
        <v>V40</v>
      </c>
      <c r="F93" s="1" t="str">
        <f>VLOOKUP(B93,'Entry List Slieve Donard'!$A$2:$Q$1073,4)</f>
        <v>Up and Running</v>
      </c>
      <c r="G93" s="1">
        <f>VLOOKUP(B93,'Entry List Slieve Donard'!$A$2:$Q$1073,5)</f>
        <v>40</v>
      </c>
      <c r="I93" s="2">
        <f t="shared" si="5"/>
        <v>1.978064903846154</v>
      </c>
      <c r="J93" s="38" t="s">
        <v>315</v>
      </c>
      <c r="K93" s="38" t="s">
        <v>244</v>
      </c>
      <c r="L93" s="51">
        <f t="shared" si="4"/>
        <v>0.028900462962962968</v>
      </c>
    </row>
    <row r="94" spans="1:12" ht="12.75">
      <c r="A94" s="1">
        <v>93</v>
      </c>
      <c r="B94" s="3">
        <v>268</v>
      </c>
      <c r="C94" s="38" t="s">
        <v>389</v>
      </c>
      <c r="D94" s="1" t="str">
        <f>VLOOKUP(B94,'Entry List Slieve Donard'!$A$2:$Q$1073,2)</f>
        <v>Amy Beggs </v>
      </c>
      <c r="E94" s="1" t="str">
        <f>VLOOKUP(B94,'Entry List Slieve Donard'!$A$2:$Q$1073,3)</f>
        <v>LV45</v>
      </c>
      <c r="F94" s="1" t="str">
        <f>VLOOKUP(B94,'Entry List Slieve Donard'!$A$2:$Q$1073,4)</f>
        <v>Larne</v>
      </c>
      <c r="G94" s="1">
        <f>VLOOKUP(B94,'Entry List Slieve Donard'!$A$2:$Q$1073,5)</f>
        <v>45</v>
      </c>
      <c r="I94" s="2">
        <f t="shared" si="5"/>
        <v>2.077824519230769</v>
      </c>
      <c r="J94" s="38" t="s">
        <v>390</v>
      </c>
      <c r="K94" s="38" t="s">
        <v>242</v>
      </c>
      <c r="L94" s="51">
        <f t="shared" si="4"/>
        <v>0.03378472222222222</v>
      </c>
    </row>
    <row r="95" spans="1:6" ht="12.75">
      <c r="A95" s="1">
        <v>94</v>
      </c>
      <c r="B95" s="3">
        <v>244</v>
      </c>
      <c r="C95" s="38" t="s">
        <v>213</v>
      </c>
      <c r="D95" s="1" t="str">
        <f>VLOOKUP(B95,'Entry List Slieve Donard'!$A$2:$Q$1073,2)</f>
        <v>David Steele</v>
      </c>
      <c r="E95" s="1" t="str">
        <f>VLOOKUP(B95,'Entry List Slieve Donard'!$A$2:$Q$1073,3)</f>
        <v>MO</v>
      </c>
      <c r="F95" s="1" t="str">
        <f>VLOOKUP(B95,'Entry List Slieve Donard'!$A$2:$Q$1073,4)</f>
        <v>Newcastle AC</v>
      </c>
    </row>
    <row r="96" spans="1:2" ht="12.75">
      <c r="A96" s="1">
        <v>95</v>
      </c>
      <c r="B96" s="3"/>
    </row>
    <row r="97" spans="1:2" ht="12.75">
      <c r="A97" s="1">
        <v>96</v>
      </c>
      <c r="B97" s="3"/>
    </row>
    <row r="98" spans="1:2" ht="12.75">
      <c r="A98" s="1">
        <v>97</v>
      </c>
      <c r="B98" s="3"/>
    </row>
    <row r="99" spans="1:2" ht="12.75">
      <c r="A99" s="1">
        <v>98</v>
      </c>
      <c r="B99" s="3"/>
    </row>
    <row r="100" spans="1:2" ht="12.75">
      <c r="A100" s="1">
        <v>99</v>
      </c>
      <c r="B100" s="3"/>
    </row>
    <row r="101" spans="1:2" ht="12.75">
      <c r="A101" s="1">
        <v>100</v>
      </c>
      <c r="B101" s="3"/>
    </row>
    <row r="102" spans="1:2" ht="12.75">
      <c r="A102" s="1">
        <v>101</v>
      </c>
      <c r="B102" s="3"/>
    </row>
    <row r="103" spans="1:2" ht="12.75">
      <c r="A103" s="1">
        <v>102</v>
      </c>
      <c r="B103" s="3"/>
    </row>
    <row r="104" spans="1:2" ht="12.75">
      <c r="A104" s="1">
        <v>103</v>
      </c>
      <c r="B104" s="3"/>
    </row>
    <row r="105" spans="1:2" ht="12.75">
      <c r="A105" s="1">
        <v>104</v>
      </c>
      <c r="B105" s="3"/>
    </row>
    <row r="106" spans="1:2" ht="12.75">
      <c r="A106" s="1">
        <v>105</v>
      </c>
      <c r="B106" s="3"/>
    </row>
    <row r="107" spans="1:2" ht="12.75">
      <c r="A107" s="1">
        <v>106</v>
      </c>
      <c r="B107" s="3"/>
    </row>
    <row r="108" spans="1:2" ht="12.75">
      <c r="A108" s="1">
        <v>107</v>
      </c>
      <c r="B108" s="3"/>
    </row>
    <row r="109" spans="1:2" ht="12.75">
      <c r="A109" s="1">
        <v>108</v>
      </c>
      <c r="B109" s="3"/>
    </row>
    <row r="110" spans="1:2" ht="12.75">
      <c r="A110" s="1">
        <v>109</v>
      </c>
      <c r="B110" s="3"/>
    </row>
    <row r="111" spans="1:2" ht="12.75">
      <c r="A111" s="1">
        <v>110</v>
      </c>
      <c r="B111" s="3"/>
    </row>
    <row r="112" spans="1:2" ht="12.75">
      <c r="A112" s="1">
        <v>111</v>
      </c>
      <c r="B112" s="3"/>
    </row>
    <row r="113" spans="1:2" ht="12.75">
      <c r="A113" s="1">
        <v>112</v>
      </c>
      <c r="B113" s="3"/>
    </row>
    <row r="114" spans="1:2" ht="12.75">
      <c r="A114" s="1">
        <v>113</v>
      </c>
      <c r="B114" s="3"/>
    </row>
    <row r="115" spans="1:2" ht="12.75">
      <c r="A115" s="1">
        <v>114</v>
      </c>
      <c r="B115" s="3"/>
    </row>
    <row r="116" spans="1:2" ht="12.75">
      <c r="A116" s="1">
        <v>115</v>
      </c>
      <c r="B116" s="3"/>
    </row>
    <row r="117" spans="1:2" ht="12.75">
      <c r="A117" s="1">
        <v>116</v>
      </c>
      <c r="B117" s="3"/>
    </row>
    <row r="118" spans="1:2" ht="12.75">
      <c r="A118" s="1">
        <v>117</v>
      </c>
      <c r="B118" s="3"/>
    </row>
    <row r="119" spans="1:2" ht="12.75">
      <c r="A119" s="1">
        <v>118</v>
      </c>
      <c r="B119" s="3"/>
    </row>
    <row r="120" spans="1:2" ht="12.75">
      <c r="A120" s="1">
        <v>119</v>
      </c>
      <c r="B120" s="3"/>
    </row>
    <row r="121" spans="1:2" ht="12.75">
      <c r="A121" s="1">
        <v>120</v>
      </c>
      <c r="B121" s="3"/>
    </row>
    <row r="149" spans="9:12" ht="12.75">
      <c r="I149" s="2" t="e">
        <f>C95/$C$2</f>
        <v>#VALUE!</v>
      </c>
      <c r="L149" s="9" t="e">
        <f aca="true" t="shared" si="6" ref="L149:L168">C95-J149</f>
        <v>#VALUE!</v>
      </c>
    </row>
    <row r="150" spans="9:12" ht="12.75">
      <c r="I150" s="2">
        <f>C96/$C$2</f>
        <v>0</v>
      </c>
      <c r="L150" s="9">
        <f t="shared" si="6"/>
        <v>0</v>
      </c>
    </row>
    <row r="151" ht="12.75">
      <c r="L151" s="9">
        <f t="shared" si="6"/>
        <v>0</v>
      </c>
    </row>
    <row r="152" spans="9:12" ht="12.75">
      <c r="I152" s="2">
        <f aca="true" t="shared" si="7" ref="I152:I175">C98/$C$2</f>
        <v>0</v>
      </c>
      <c r="L152" s="9">
        <f t="shared" si="6"/>
        <v>0</v>
      </c>
    </row>
    <row r="153" spans="9:12" ht="12.75">
      <c r="I153" s="2">
        <f t="shared" si="7"/>
        <v>0</v>
      </c>
      <c r="L153" s="9">
        <f t="shared" si="6"/>
        <v>0</v>
      </c>
    </row>
    <row r="154" spans="3:12" ht="12.75">
      <c r="C154" s="1" t="e">
        <f>VLOOKUP(B96,'Entry List Slieve Donard'!$A$2:$Q$1073,2)</f>
        <v>#N/A</v>
      </c>
      <c r="D154" s="1" t="e">
        <f>VLOOKUP(B96,'Entry List Slieve Donard'!$A$2:$Q$1073,3)</f>
        <v>#N/A</v>
      </c>
      <c r="E154" s="1" t="e">
        <f>VLOOKUP(B96,'Entry List Slieve Donard'!$A$2:$Q$1073,4)</f>
        <v>#N/A</v>
      </c>
      <c r="I154" s="2">
        <f t="shared" si="7"/>
        <v>0</v>
      </c>
      <c r="L154" s="9">
        <f t="shared" si="6"/>
        <v>0</v>
      </c>
    </row>
    <row r="155" spans="3:12" ht="12.75">
      <c r="C155" s="1" t="e">
        <f>VLOOKUP(B97,'Entry List Slieve Donard'!$A$2:$Q$1073,2)</f>
        <v>#N/A</v>
      </c>
      <c r="D155" s="1" t="e">
        <f>VLOOKUP(B97,'Entry List Slieve Donard'!$A$2:$Q$1073,3)</f>
        <v>#N/A</v>
      </c>
      <c r="E155" s="1" t="e">
        <f>VLOOKUP(B97,'Entry List Slieve Donard'!$A$2:$Q$1073,4)</f>
        <v>#N/A</v>
      </c>
      <c r="I155" s="2">
        <f t="shared" si="7"/>
        <v>0</v>
      </c>
      <c r="L155" s="9">
        <f t="shared" si="6"/>
        <v>0</v>
      </c>
    </row>
    <row r="156" spans="3:12" ht="12.75">
      <c r="C156" s="1" t="e">
        <f>VLOOKUP(B98,'Entry List Slieve Donard'!$A$2:$Q$1073,2)</f>
        <v>#N/A</v>
      </c>
      <c r="D156" s="1" t="e">
        <f>VLOOKUP(B98,'Entry List Slieve Donard'!$A$2:$Q$1073,3)</f>
        <v>#N/A</v>
      </c>
      <c r="E156" s="1" t="e">
        <f>VLOOKUP(B98,'Entry List Slieve Donard'!$A$2:$Q$1073,4)</f>
        <v>#N/A</v>
      </c>
      <c r="I156" s="2">
        <f t="shared" si="7"/>
        <v>0</v>
      </c>
      <c r="L156" s="9">
        <f t="shared" si="6"/>
        <v>0</v>
      </c>
    </row>
    <row r="157" spans="3:12" ht="12.75">
      <c r="C157" s="1" t="e">
        <f>VLOOKUP(B99,'Entry List Slieve Donard'!$A$2:$Q$1073,2)</f>
        <v>#N/A</v>
      </c>
      <c r="D157" s="1" t="e">
        <f>VLOOKUP(B99,'Entry List Slieve Donard'!$A$2:$Q$1073,3)</f>
        <v>#N/A</v>
      </c>
      <c r="E157" s="1" t="e">
        <f>VLOOKUP(B99,'Entry List Slieve Donard'!$A$2:$Q$1073,4)</f>
        <v>#N/A</v>
      </c>
      <c r="I157" s="2">
        <f t="shared" si="7"/>
        <v>0</v>
      </c>
      <c r="L157" s="9">
        <f t="shared" si="6"/>
        <v>0</v>
      </c>
    </row>
    <row r="158" spans="3:12" ht="12.75">
      <c r="C158" s="1" t="e">
        <f>VLOOKUP(B100,'Entry List Slieve Donard'!$A$2:$Q$1073,2)</f>
        <v>#N/A</v>
      </c>
      <c r="D158" s="1" t="e">
        <f>VLOOKUP(B100,'Entry List Slieve Donard'!$A$2:$Q$1073,3)</f>
        <v>#N/A</v>
      </c>
      <c r="E158" s="1" t="e">
        <f>VLOOKUP(B100,'Entry List Slieve Donard'!$A$2:$Q$1073,4)</f>
        <v>#N/A</v>
      </c>
      <c r="I158" s="2">
        <f t="shared" si="7"/>
        <v>0</v>
      </c>
      <c r="L158" s="9">
        <f t="shared" si="6"/>
        <v>0</v>
      </c>
    </row>
    <row r="159" spans="3:12" ht="12.75">
      <c r="C159" s="1" t="e">
        <f>VLOOKUP(B101,'Entry List Slieve Donard'!$A$2:$Q$1073,2)</f>
        <v>#N/A</v>
      </c>
      <c r="D159" s="1" t="e">
        <f>VLOOKUP(B101,'Entry List Slieve Donard'!$A$2:$Q$1073,3)</f>
        <v>#N/A</v>
      </c>
      <c r="E159" s="1" t="e">
        <f>VLOOKUP(B101,'Entry List Slieve Donard'!$A$2:$Q$1073,4)</f>
        <v>#N/A</v>
      </c>
      <c r="I159" s="2">
        <f t="shared" si="7"/>
        <v>0</v>
      </c>
      <c r="L159" s="9">
        <f t="shared" si="6"/>
        <v>0</v>
      </c>
    </row>
    <row r="160" spans="3:12" ht="12.75">
      <c r="C160" s="1" t="e">
        <f>VLOOKUP(B102,'Entry List Slieve Donard'!$A$2:$Q$1073,2)</f>
        <v>#N/A</v>
      </c>
      <c r="D160" s="1" t="e">
        <f>VLOOKUP(B102,'Entry List Slieve Donard'!$A$2:$Q$1073,3)</f>
        <v>#N/A</v>
      </c>
      <c r="E160" s="1" t="e">
        <f>VLOOKUP(B102,'Entry List Slieve Donard'!$A$2:$Q$1073,4)</f>
        <v>#N/A</v>
      </c>
      <c r="I160" s="2">
        <f t="shared" si="7"/>
        <v>0</v>
      </c>
      <c r="L160" s="9">
        <f t="shared" si="6"/>
        <v>0</v>
      </c>
    </row>
    <row r="161" spans="3:12" ht="12.75">
      <c r="C161" s="1" t="e">
        <f>VLOOKUP(B103,'Entry List Slieve Donard'!$A$2:$Q$1073,2)</f>
        <v>#N/A</v>
      </c>
      <c r="D161" s="1" t="e">
        <f>VLOOKUP(B103,'Entry List Slieve Donard'!$A$2:$Q$1073,3)</f>
        <v>#N/A</v>
      </c>
      <c r="E161" s="1" t="e">
        <f>VLOOKUP(B103,'Entry List Slieve Donard'!$A$2:$Q$1073,4)</f>
        <v>#N/A</v>
      </c>
      <c r="I161" s="2">
        <f t="shared" si="7"/>
        <v>0</v>
      </c>
      <c r="L161" s="9">
        <f t="shared" si="6"/>
        <v>0</v>
      </c>
    </row>
    <row r="162" spans="3:12" ht="12.75">
      <c r="C162" s="1" t="e">
        <f>VLOOKUP(B104,'Entry List Slieve Donard'!$A$2:$Q$1073,2)</f>
        <v>#N/A</v>
      </c>
      <c r="D162" s="1" t="e">
        <f>VLOOKUP(B104,'Entry List Slieve Donard'!$A$2:$Q$1073,3)</f>
        <v>#N/A</v>
      </c>
      <c r="E162" s="1" t="e">
        <f>VLOOKUP(B104,'Entry List Slieve Donard'!$A$2:$Q$1073,4)</f>
        <v>#N/A</v>
      </c>
      <c r="I162" s="2">
        <f t="shared" si="7"/>
        <v>0</v>
      </c>
      <c r="L162" s="9">
        <f t="shared" si="6"/>
        <v>0</v>
      </c>
    </row>
    <row r="163" spans="3:12" ht="12.75">
      <c r="C163" s="1" t="e">
        <f>VLOOKUP(B105,'Entry List Slieve Donard'!$A$2:$Q$1073,2)</f>
        <v>#N/A</v>
      </c>
      <c r="D163" s="1" t="e">
        <f>VLOOKUP(B105,'Entry List Slieve Donard'!$A$2:$Q$1073,3)</f>
        <v>#N/A</v>
      </c>
      <c r="E163" s="1" t="e">
        <f>VLOOKUP(B105,'Entry List Slieve Donard'!$A$2:$Q$1073,4)</f>
        <v>#N/A</v>
      </c>
      <c r="I163" s="2">
        <f t="shared" si="7"/>
        <v>0</v>
      </c>
      <c r="L163" s="9">
        <f t="shared" si="6"/>
        <v>0</v>
      </c>
    </row>
    <row r="164" spans="3:12" ht="12.75">
      <c r="C164" s="1" t="e">
        <f>VLOOKUP(B106,'Entry List Slieve Donard'!$A$2:$Q$1073,2)</f>
        <v>#N/A</v>
      </c>
      <c r="D164" s="1" t="e">
        <f>VLOOKUP(B106,'Entry List Slieve Donard'!$A$2:$Q$1073,3)</f>
        <v>#N/A</v>
      </c>
      <c r="E164" s="1" t="e">
        <f>VLOOKUP(B106,'Entry List Slieve Donard'!$A$2:$Q$1073,4)</f>
        <v>#N/A</v>
      </c>
      <c r="I164" s="2">
        <f t="shared" si="7"/>
        <v>0</v>
      </c>
      <c r="L164" s="9">
        <f t="shared" si="6"/>
        <v>0</v>
      </c>
    </row>
    <row r="165" spans="3:12" ht="12.75">
      <c r="C165" s="1" t="e">
        <f>VLOOKUP(B107,'Entry List Slieve Donard'!$A$2:$Q$1073,2)</f>
        <v>#N/A</v>
      </c>
      <c r="D165" s="1" t="e">
        <f>VLOOKUP(B107,'Entry List Slieve Donard'!$A$2:$Q$1073,3)</f>
        <v>#N/A</v>
      </c>
      <c r="E165" s="1" t="e">
        <f>VLOOKUP(B107,'Entry List Slieve Donard'!$A$2:$Q$1073,4)</f>
        <v>#N/A</v>
      </c>
      <c r="I165" s="2">
        <f t="shared" si="7"/>
        <v>0</v>
      </c>
      <c r="L165" s="9">
        <f t="shared" si="6"/>
        <v>0</v>
      </c>
    </row>
    <row r="166" spans="3:12" ht="12.75">
      <c r="C166" s="1" t="e">
        <f>VLOOKUP(B108,'Entry List Slieve Donard'!$A$2:$Q$1073,2)</f>
        <v>#N/A</v>
      </c>
      <c r="D166" s="1" t="e">
        <f>VLOOKUP(B108,'Entry List Slieve Donard'!$A$2:$Q$1073,3)</f>
        <v>#N/A</v>
      </c>
      <c r="E166" s="1" t="e">
        <f>VLOOKUP(B108,'Entry List Slieve Donard'!$A$2:$Q$1073,4)</f>
        <v>#N/A</v>
      </c>
      <c r="I166" s="2">
        <f t="shared" si="7"/>
        <v>0</v>
      </c>
      <c r="L166" s="9">
        <f t="shared" si="6"/>
        <v>0</v>
      </c>
    </row>
    <row r="167" spans="3:12" ht="12.75">
      <c r="C167" s="1" t="e">
        <f>VLOOKUP(B109,'Entry List Slieve Donard'!$A$2:$Q$1073,2)</f>
        <v>#N/A</v>
      </c>
      <c r="D167" s="1" t="e">
        <f>VLOOKUP(B109,'Entry List Slieve Donard'!$A$2:$Q$1073,3)</f>
        <v>#N/A</v>
      </c>
      <c r="E167" s="1" t="e">
        <f>VLOOKUP(B109,'Entry List Slieve Donard'!$A$2:$Q$1073,4)</f>
        <v>#N/A</v>
      </c>
      <c r="I167" s="2">
        <f t="shared" si="7"/>
        <v>0</v>
      </c>
      <c r="L167" s="9">
        <f t="shared" si="6"/>
        <v>0</v>
      </c>
    </row>
    <row r="168" spans="3:12" ht="12.75">
      <c r="C168" s="1" t="e">
        <f>VLOOKUP(B110,'Entry List Slieve Donard'!$A$2:$Q$1073,2)</f>
        <v>#N/A</v>
      </c>
      <c r="D168" s="1" t="e">
        <f>VLOOKUP(B110,'Entry List Slieve Donard'!$A$2:$Q$1073,3)</f>
        <v>#N/A</v>
      </c>
      <c r="E168" s="1" t="e">
        <f>VLOOKUP(B110,'Entry List Slieve Donard'!$A$2:$Q$1073,4)</f>
        <v>#N/A</v>
      </c>
      <c r="I168" s="2">
        <f t="shared" si="7"/>
        <v>0</v>
      </c>
      <c r="L168" s="9">
        <f t="shared" si="6"/>
        <v>0</v>
      </c>
    </row>
    <row r="169" spans="3:12" ht="12.75">
      <c r="C169" s="1" t="e">
        <f>VLOOKUP(B111,'Entry List Slieve Donard'!$A$2:$Q$1073,2)</f>
        <v>#N/A</v>
      </c>
      <c r="D169" s="1" t="e">
        <f>VLOOKUP(B111,'Entry List Slieve Donard'!$A$2:$Q$1073,3)</f>
        <v>#N/A</v>
      </c>
      <c r="E169" s="1" t="e">
        <f>VLOOKUP(B111,'Entry List Slieve Donard'!$A$2:$Q$1073,4)</f>
        <v>#N/A</v>
      </c>
      <c r="I169" s="2">
        <f t="shared" si="7"/>
        <v>0</v>
      </c>
      <c r="L169" s="9"/>
    </row>
    <row r="170" spans="3:12" ht="12.75">
      <c r="C170" s="1" t="e">
        <f>VLOOKUP(B112,'Entry List Slieve Donard'!$A$2:$Q$1073,2)</f>
        <v>#N/A</v>
      </c>
      <c r="D170" s="1" t="e">
        <f>VLOOKUP(B112,'Entry List Slieve Donard'!$A$2:$Q$1073,3)</f>
        <v>#N/A</v>
      </c>
      <c r="E170" s="1" t="e">
        <f>VLOOKUP(B112,'Entry List Slieve Donard'!$A$2:$Q$1073,4)</f>
        <v>#N/A</v>
      </c>
      <c r="I170" s="2">
        <f t="shared" si="7"/>
        <v>0</v>
      </c>
      <c r="L170" s="9">
        <f aca="true" t="shared" si="8" ref="L170:L175">C116-J170</f>
        <v>0</v>
      </c>
    </row>
    <row r="171" spans="3:12" ht="12.75">
      <c r="C171" s="1" t="e">
        <f>VLOOKUP(B113,'Entry List Slieve Donard'!$A$2:$Q$1073,2)</f>
        <v>#N/A</v>
      </c>
      <c r="D171" s="1" t="e">
        <f>VLOOKUP(B113,'Entry List Slieve Donard'!$A$2:$Q$1073,3)</f>
        <v>#N/A</v>
      </c>
      <c r="E171" s="1" t="e">
        <f>VLOOKUP(B113,'Entry List Slieve Donard'!$A$2:$Q$1073,4)</f>
        <v>#N/A</v>
      </c>
      <c r="I171" s="2">
        <f t="shared" si="7"/>
        <v>0</v>
      </c>
      <c r="L171" s="9">
        <f t="shared" si="8"/>
        <v>0</v>
      </c>
    </row>
    <row r="172" spans="3:12" ht="12.75">
      <c r="C172" s="1" t="e">
        <f>VLOOKUP(B114,'Entry List Slieve Donard'!$A$2:$Q$1073,2)</f>
        <v>#N/A</v>
      </c>
      <c r="D172" s="1" t="e">
        <f>VLOOKUP(B114,'Entry List Slieve Donard'!$A$2:$Q$1073,3)</f>
        <v>#N/A</v>
      </c>
      <c r="E172" s="1" t="e">
        <f>VLOOKUP(B114,'Entry List Slieve Donard'!$A$2:$Q$1073,4)</f>
        <v>#N/A</v>
      </c>
      <c r="I172" s="2">
        <f t="shared" si="7"/>
        <v>0</v>
      </c>
      <c r="L172" s="9">
        <f t="shared" si="8"/>
        <v>0</v>
      </c>
    </row>
    <row r="173" spans="3:12" ht="12.75">
      <c r="C173" s="1" t="e">
        <f>VLOOKUP(B115,'Entry List Slieve Donard'!$A$2:$Q$1073,2)</f>
        <v>#N/A</v>
      </c>
      <c r="D173" s="1" t="e">
        <f>VLOOKUP(B115,'Entry List Slieve Donard'!$A$2:$Q$1073,3)</f>
        <v>#N/A</v>
      </c>
      <c r="E173" s="1" t="e">
        <f>VLOOKUP(B115,'Entry List Slieve Donard'!$A$2:$Q$1073,4)</f>
        <v>#N/A</v>
      </c>
      <c r="I173" s="2">
        <f t="shared" si="7"/>
        <v>0</v>
      </c>
      <c r="L173" s="9">
        <f t="shared" si="8"/>
        <v>0</v>
      </c>
    </row>
    <row r="174" spans="3:12" ht="12.75">
      <c r="C174" s="1" t="e">
        <f>VLOOKUP(B116,'Entry List Slieve Donard'!$A$2:$Q$1073,2)</f>
        <v>#N/A</v>
      </c>
      <c r="D174" s="1" t="e">
        <f>VLOOKUP(B116,'Entry List Slieve Donard'!$A$2:$Q$1073,3)</f>
        <v>#N/A</v>
      </c>
      <c r="E174" s="1" t="e">
        <f>VLOOKUP(B116,'Entry List Slieve Donard'!$A$2:$Q$1073,4)</f>
        <v>#N/A</v>
      </c>
      <c r="I174" s="2">
        <f t="shared" si="7"/>
        <v>0</v>
      </c>
      <c r="L174" s="9">
        <f t="shared" si="8"/>
        <v>0</v>
      </c>
    </row>
    <row r="175" spans="3:12" ht="12.75">
      <c r="C175" s="1" t="e">
        <f>VLOOKUP(B117,'Entry List Slieve Donard'!$A$2:$Q$1073,2)</f>
        <v>#N/A</v>
      </c>
      <c r="D175" s="1" t="e">
        <f>VLOOKUP(B117,'Entry List Slieve Donard'!$A$2:$Q$1073,3)</f>
        <v>#N/A</v>
      </c>
      <c r="E175" s="1" t="e">
        <f>VLOOKUP(B117,'Entry List Slieve Donard'!$A$2:$Q$1073,4)</f>
        <v>#N/A</v>
      </c>
      <c r="I175" s="2">
        <f t="shared" si="7"/>
        <v>0</v>
      </c>
      <c r="L175" s="9">
        <f t="shared" si="8"/>
        <v>0</v>
      </c>
    </row>
    <row r="176" spans="3:5" ht="12.75">
      <c r="C176" s="1" t="e">
        <f>VLOOKUP(B118,'Entry List Slieve Donard'!$A$2:$Q$1073,2)</f>
        <v>#N/A</v>
      </c>
      <c r="D176" s="1" t="e">
        <f>VLOOKUP(B118,'Entry List Slieve Donard'!$A$2:$Q$1073,3)</f>
        <v>#N/A</v>
      </c>
      <c r="E176" s="1" t="e">
        <f>VLOOKUP(B118,'Entry List Slieve Donard'!$A$2:$Q$1073,4)</f>
        <v>#N/A</v>
      </c>
    </row>
    <row r="177" spans="3:5" ht="12.75">
      <c r="C177" s="1" t="e">
        <f>VLOOKUP(B119,'Entry List Slieve Donard'!$A$2:$Q$1073,2)</f>
        <v>#N/A</v>
      </c>
      <c r="D177" s="1" t="e">
        <f>VLOOKUP(B119,'Entry List Slieve Donard'!$A$2:$Q$1073,3)</f>
        <v>#N/A</v>
      </c>
      <c r="E177" s="1" t="e">
        <f>VLOOKUP(B119,'Entry List Slieve Donard'!$A$2:$Q$1073,4)</f>
        <v>#N/A</v>
      </c>
    </row>
    <row r="178" spans="3:5" ht="12.75">
      <c r="C178" s="1" t="e">
        <f>VLOOKUP(B120,'Entry List Slieve Donard'!$A$2:$Q$1073,2)</f>
        <v>#N/A</v>
      </c>
      <c r="D178" s="1" t="e">
        <f>VLOOKUP(B120,'Entry List Slieve Donard'!$A$2:$Q$1073,3)</f>
        <v>#N/A</v>
      </c>
      <c r="E178" s="1" t="e">
        <f>VLOOKUP(B120,'Entry List Slieve Donard'!$A$2:$Q$1073,4)</f>
        <v>#N/A</v>
      </c>
    </row>
    <row r="179" spans="3:5" ht="12.75">
      <c r="C179" s="1" t="e">
        <f>VLOOKUP(B121,'Entry List Slieve Donard'!$A$2:$Q$1073,2)</f>
        <v>#N/A</v>
      </c>
      <c r="D179" s="1" t="e">
        <f>VLOOKUP(B121,'Entry List Slieve Donard'!$A$2:$Q$1073,3)</f>
        <v>#N/A</v>
      </c>
      <c r="E179" s="1" t="e">
        <f>VLOOKUP(B121,'Entry List Slieve Donard'!$A$2:$Q$1073,4)</f>
        <v>#N/A</v>
      </c>
    </row>
  </sheetData>
  <sheetProtection/>
  <printOptions gridLines="1"/>
  <pageMargins left="0" right="0" top="0.984251968503937" bottom="0.984251968503937" header="0.5118110236220472" footer="0.5118110236220472"/>
  <pageSetup fitToHeight="3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Caolan Hawkins</cp:lastModifiedBy>
  <cp:lastPrinted>2011-07-02T15:25:39Z</cp:lastPrinted>
  <dcterms:created xsi:type="dcterms:W3CDTF">2006-04-06T19:40:25Z</dcterms:created>
  <dcterms:modified xsi:type="dcterms:W3CDTF">2011-07-03T12:19:35Z</dcterms:modified>
  <cp:category/>
  <cp:version/>
  <cp:contentType/>
  <cp:contentStatus/>
</cp:coreProperties>
</file>